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J24" i="6"/>
  <c r="I24"/>
  <c r="H24"/>
  <c r="G24"/>
  <c r="L26" i="5"/>
  <c r="K26"/>
  <c r="J26"/>
  <c r="M25"/>
  <c r="I25"/>
  <c r="M24"/>
  <c r="I24"/>
  <c r="M23"/>
  <c r="I23"/>
  <c r="M22"/>
  <c r="I22"/>
  <c r="M21"/>
  <c r="M26" s="1"/>
  <c r="I21"/>
  <c r="I26" s="1"/>
  <c r="G73" i="4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H48"/>
  <c r="I48" s="1"/>
  <c r="H47"/>
  <c r="I47" s="1"/>
  <c r="I46"/>
  <c r="I45"/>
  <c r="I44"/>
  <c r="I43"/>
  <c r="I42"/>
  <c r="I41"/>
  <c r="I40"/>
  <c r="I39"/>
  <c r="I38"/>
  <c r="I37"/>
  <c r="I36"/>
  <c r="I35"/>
  <c r="H35"/>
  <c r="H73" s="1"/>
  <c r="I34"/>
  <c r="I33"/>
  <c r="I32"/>
  <c r="I31"/>
  <c r="I30"/>
  <c r="I29"/>
  <c r="I28"/>
  <c r="I27"/>
  <c r="I26"/>
  <c r="I25"/>
  <c r="I24"/>
  <c r="I23"/>
  <c r="I22"/>
  <c r="I73" s="1"/>
  <c r="J26" i="2" l="1"/>
  <c r="J24" i="3"/>
  <c r="I24"/>
  <c r="H24"/>
  <c r="G24"/>
  <c r="L26" i="2"/>
  <c r="K26"/>
  <c r="G73" i="1"/>
  <c r="M25" i="2"/>
  <c r="I25"/>
  <c r="I24"/>
  <c r="M24" s="1"/>
  <c r="I23"/>
  <c r="M23" s="1"/>
  <c r="I22"/>
  <c r="M22" s="1"/>
  <c r="I21"/>
  <c r="M21" s="1"/>
  <c r="I72" i="1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6"/>
  <c r="I45"/>
  <c r="I44"/>
  <c r="I43"/>
  <c r="I42"/>
  <c r="I41"/>
  <c r="I40"/>
  <c r="I39"/>
  <c r="I38"/>
  <c r="I37"/>
  <c r="I36"/>
  <c r="I34"/>
  <c r="I33"/>
  <c r="I32"/>
  <c r="I31"/>
  <c r="I30"/>
  <c r="I29"/>
  <c r="I28"/>
  <c r="I27"/>
  <c r="I26"/>
  <c r="I25"/>
  <c r="I24"/>
  <c r="I23"/>
  <c r="I22"/>
  <c r="H48"/>
  <c r="I48" s="1"/>
  <c r="H47"/>
  <c r="I47" s="1"/>
  <c r="H35"/>
  <c r="I35" s="1"/>
  <c r="I73" l="1"/>
  <c r="I26" i="2"/>
  <c r="M26"/>
  <c r="H73" i="1"/>
</calcChain>
</file>

<file path=xl/sharedStrings.xml><?xml version="1.0" encoding="utf-8"?>
<sst xmlns="http://schemas.openxmlformats.org/spreadsheetml/2006/main" count="825" uniqueCount="190">
  <si>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</si>
  <si>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</si>
  <si>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</si>
  <si>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</si>
  <si>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</si>
  <si>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</si>
  <si>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</si>
  <si>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</si>
  <si>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</si>
  <si>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</si>
  <si>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</si>
  <si>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</si>
  <si>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</si>
  <si>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</si>
  <si>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</si>
  <si>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</si>
  <si>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</si>
  <si>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</si>
  <si>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</si>
  <si>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</si>
  <si>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</si>
  <si>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</si>
  <si>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</si>
  <si>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</si>
  <si>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</si>
  <si>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Bộ</t>
  </si>
  <si>
    <t>Cái</t>
  </si>
  <si>
    <t>Bảng từ</t>
  </si>
  <si>
    <t>Tủ sắt hồ sơ 2 cánh</t>
  </si>
  <si>
    <t>Bàn HS liền ghế chân sắt</t>
  </si>
  <si>
    <t>Tủ gỗ dụng cụ thiết bị</t>
  </si>
  <si>
    <t>Bàn gỗ làm việc</t>
  </si>
  <si>
    <t>Bàn giáo viên</t>
  </si>
  <si>
    <t>Ghế đẩu chân sắt mặt gỗ</t>
  </si>
  <si>
    <t>Quạt thông gió</t>
  </si>
  <si>
    <t>Quạt hút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</si>
  <si>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</si>
  <si>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</si>
  <si>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</si>
  <si>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</si>
  <si>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</si>
  <si>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</si>
  <si>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</si>
  <si>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</si>
  <si>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</si>
  <si>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</si>
  <si>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</si>
  <si>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Bảng (TB cửa kính lùa)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</si>
  <si>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</si>
  <si>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</si>
  <si>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</si>
  <si>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</si>
  <si>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</si>
  <si>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</si>
  <si>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</si>
  <si>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</si>
  <si>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</si>
  <si>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</si>
  <si>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</si>
  <si>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</si>
  <si>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Bình khí CO 2</t>
  </si>
  <si>
    <t>0010399</t>
  </si>
  <si>
    <t>Tủ sắt 5 ngăn kéo</t>
  </si>
  <si>
    <t>Tủ kệ TB MH dạy học</t>
  </si>
  <si>
    <t>Bảng từ chống chói</t>
  </si>
  <si>
    <t>Tủ sắt hồ sơ ( 8 ngăn )</t>
  </si>
  <si>
    <t xml:space="preserve">Bàn vi tính đôi </t>
  </si>
  <si>
    <t xml:space="preserve">Bàn hình thang 1 chỗ ngồi  </t>
  </si>
  <si>
    <t>Tủ sắt 8 ngăn kéo</t>
  </si>
  <si>
    <t>HC5001866</t>
  </si>
  <si>
    <t xml:space="preserve">Quạt hút gió </t>
  </si>
  <si>
    <t>HC5001867</t>
  </si>
  <si>
    <t>Quạt trần đảo</t>
  </si>
  <si>
    <t>HC5001874</t>
  </si>
  <si>
    <t>HC5001881</t>
  </si>
  <si>
    <t>Quạt CN xoay</t>
  </si>
  <si>
    <t>HC5001897</t>
  </si>
  <si>
    <t>Quạt CN (dạng xoay)</t>
  </si>
  <si>
    <t>HC5001915</t>
  </si>
  <si>
    <t>HC5001966</t>
  </si>
  <si>
    <t>HC5001967</t>
  </si>
  <si>
    <t>Tủ sắt 8 ngăn có khóa</t>
  </si>
  <si>
    <t>HC5001968</t>
  </si>
  <si>
    <t>Quạt CN treo tường</t>
  </si>
  <si>
    <t>HC5002001</t>
  </si>
  <si>
    <t>HC5002027</t>
  </si>
  <si>
    <t>Quạt hút CN</t>
  </si>
  <si>
    <t>HC5002042</t>
  </si>
  <si>
    <t>HC5002043</t>
  </si>
  <si>
    <t>HC5002048</t>
  </si>
  <si>
    <t>Đèn pin xạc VN</t>
  </si>
  <si>
    <t>HC5002054</t>
  </si>
  <si>
    <t xml:space="preserve">Ghế tựa gỗ </t>
  </si>
  <si>
    <t>Đèn pin sạc lớn</t>
  </si>
  <si>
    <t>HC2012039</t>
  </si>
  <si>
    <t>Tủ sắt 2 ngăn</t>
  </si>
  <si>
    <t>HC2012051</t>
  </si>
  <si>
    <t>Bảng lưới treo dụng cụ</t>
  </si>
  <si>
    <t>HC2012046</t>
  </si>
  <si>
    <t>HC2012047</t>
  </si>
  <si>
    <t>HC2012048</t>
  </si>
  <si>
    <t>Bàn vi tính học sinh</t>
  </si>
  <si>
    <t>HC2012049</t>
  </si>
  <si>
    <t>Bàn ghế 2 chỗ dùng cho HS</t>
  </si>
  <si>
    <t>HC2012050</t>
  </si>
  <si>
    <t>Bảng từ xanh</t>
  </si>
  <si>
    <t>HC2012008</t>
  </si>
  <si>
    <t>Quạt trần đảo P400</t>
  </si>
  <si>
    <t>HC2012027</t>
  </si>
  <si>
    <t>Bàn ghế 2 chỗ dùng cho HS</t>
  </si>
  <si>
    <t>HC2012035</t>
  </si>
  <si>
    <t>Kẽ sắt đựng hồ sơ 3 tầng ( 1.5m x 2 x 0.5)</t>
  </si>
  <si>
    <t>KE02</t>
  </si>
  <si>
    <t>Bình</t>
  </si>
  <si>
    <t>Kệ gỗ nhiều ngăn ( gỗ thổi PU)</t>
  </si>
  <si>
    <t>Cơ khí</t>
  </si>
  <si>
    <t>Bàn ghế hội họp Oval (1bàn+20ghế)</t>
  </si>
  <si>
    <t>Tủ gỗ ghép (gỗ thổi PU)</t>
  </si>
  <si>
    <t>Bảng thông báo</t>
  </si>
  <si>
    <t>01/TSQT/SN</t>
  </si>
  <si>
    <t>Bàn gỗ vi tính</t>
  </si>
  <si>
    <t>1,1x0,6x0,78</t>
  </si>
  <si>
    <t>Máy điện thoại</t>
  </si>
  <si>
    <t>Sonica</t>
  </si>
  <si>
    <t>1,2x0,6x0,78</t>
  </si>
  <si>
    <t xml:space="preserve">TRƯỜNG CAO ĐẲNG KỸ THUẬT </t>
  </si>
  <si>
    <t>LÝ TỰ TRỌNG TP.HỒ CHÍ MINH</t>
  </si>
  <si>
    <t>BIÊN BẢNG KIỂM KÊ CÔNG 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</si>
  <si>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</si>
  <si>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</si>
  <si>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</si>
  <si>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</si>
  <si>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</si>
  <si>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</si>
  <si>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</si>
  <si>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</si>
  <si>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</si>
  <si>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</si>
  <si>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</si>
  <si>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</si>
  <si>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</si>
  <si>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</si>
  <si>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</si>
  <si>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</si>
  <si>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</si>
  <si>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</si>
  <si>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</si>
  <si>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</si>
  <si>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</si>
  <si>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TSQT, kết quả như sau:</t>
  </si>
  <si>
    <t>Đã kiểm kê TSQT (TDNB), kết quả như sau:</t>
  </si>
  <si>
    <t>Ông: Phạm Minh Nghĩa………………………………</t>
  </si>
  <si>
    <t>Ông: Hồ Minh Lợi…………………………</t>
  </si>
  <si>
    <t>Bà: Đinh Hồng Minh………………………</t>
  </si>
  <si>
    <t>Ông: Nguyễn Văn Lâm……………………</t>
  </si>
  <si>
    <t>Ông: Phạm Ngọc Long……………………</t>
  </si>
  <si>
    <t>Bà: Nguyễn Thị Hoa……………………….</t>
  </si>
  <si>
    <t>Ông: Nguyễn Văn Dũng…………………..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</si>
  <si>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</si>
  <si>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</si>
  <si>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</si>
  <si>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</si>
  <si>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</si>
  <si>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</si>
  <si>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</si>
  <si>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</si>
  <si>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</si>
  <si>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</si>
  <si>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</si>
  <si>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</si>
  <si>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</si>
  <si>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</si>
  <si>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</si>
  <si>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</si>
  <si>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</si>
  <si>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</si>
  <si>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</si>
  <si>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Chung Trần Thế Vinh</t>
  </si>
  <si>
    <t>PHỤ TRÁCH KHOA</t>
  </si>
  <si>
    <t>Chủ tịch</t>
  </si>
  <si>
    <t>Ông (bà): Lâm Viết Dũng</t>
  </si>
  <si>
    <t>Ông (bà): Nguyễn Kính</t>
  </si>
  <si>
    <t>Ủy Viên thư ký</t>
  </si>
  <si>
    <t>TP. Quảng trị - Dịch vụ</t>
  </si>
  <si>
    <t>Ngày 01 tháng 01 năm 2016</t>
  </si>
  <si>
    <t>BIÊN BẢN KIỂM KÊ TÀI SẢN NĂM 2016 (Theo dõi nội bộ)</t>
  </si>
  <si>
    <t>BIÊN BẢN KIỂM KÊ TÀI SẢN QUẢN TRỊ NĂM 2016</t>
  </si>
  <si>
    <t>TP.Kế hoạch - Tài chính</t>
  </si>
  <si>
    <t>KHOA CÔNG NGHỆ CƠ KHÍ</t>
  </si>
  <si>
    <t>Chờ TL 2017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</si>
</sst>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" fillId="0" borderId="0" xfId="0" applyFont="1"/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0" fillId="0" borderId="8" xfId="0" applyBorder="1"/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0" fontId="9" fillId="0" borderId="8" xfId="0" applyFont="1" applyBorder="1"/>
    <xf numFmtId="0" fontId="13" fillId="3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3" fontId="17" fillId="2" borderId="8" xfId="0" applyNumberFormat="1" applyFont="1" applyFill="1" applyBorder="1" applyAlignment="1">
      <alignment vertical="center"/>
    </xf>
    <xf numFmtId="0" fontId="9" fillId="0" borderId="8" xfId="0" applyFont="1" applyBorder="1" applyAlignment="1"/>
    <xf numFmtId="14" fontId="12" fillId="2" borderId="8" xfId="0" applyNumberFormat="1" applyFont="1" applyFill="1" applyBorder="1" applyAlignment="1">
      <alignment horizontal="center" vertical="center" wrapText="1"/>
    </xf>
    <xf numFmtId="0" fontId="13" fillId="2" borderId="8" xfId="0" quotePrefix="1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3" fontId="19" fillId="2" borderId="8" xfId="0" applyNumberFormat="1" applyFont="1" applyFill="1" applyBorder="1" applyAlignment="1">
      <alignment vertical="center" wrapText="1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5" fillId="0" borderId="8" xfId="0" applyFont="1" applyBorder="1"/>
    <xf numFmtId="3" fontId="21" fillId="0" borderId="8" xfId="0" applyNumberFormat="1" applyFont="1" applyBorder="1"/>
    <xf numFmtId="0" fontId="21" fillId="0" borderId="8" xfId="0" applyFont="1" applyBorder="1"/>
    <xf numFmtId="0" fontId="15" fillId="0" borderId="0" xfId="0" applyFont="1" applyBorder="1"/>
    <xf numFmtId="0" fontId="21" fillId="0" borderId="8" xfId="0" applyFont="1" applyBorder="1" applyAlignment="1">
      <alignment horizontal="center"/>
    </xf>
    <xf numFmtId="0" fontId="21" fillId="0" borderId="8" xfId="0" quotePrefix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3" fontId="21" fillId="3" borderId="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21" fillId="0" borderId="0" xfId="0" applyFont="1" applyBorder="1" applyAlignment="1">
      <alignment horizontal="center"/>
    </xf>
    <xf numFmtId="0" fontId="21" fillId="0" borderId="0" xfId="0" applyFont="1" applyBorder="1"/>
    <xf numFmtId="3" fontId="21" fillId="0" borderId="0" xfId="0" applyNumberFormat="1" applyFont="1" applyBorder="1"/>
    <xf numFmtId="0" fontId="1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/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3" borderId="0" xfId="0" applyFill="1"/>
    <xf numFmtId="3" fontId="8" fillId="3" borderId="8" xfId="0" applyNumberFormat="1" applyFont="1" applyFill="1" applyBorder="1" applyAlignment="1">
      <alignment vertical="center"/>
    </xf>
    <xf numFmtId="0" fontId="0" fillId="3" borderId="8" xfId="0" applyFill="1" applyBorder="1"/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3" fillId="0" borderId="0" xfId="0" applyFont="1"/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3</xdr:row>
      <xdr:rowOff>19050</xdr:rowOff>
    </xdr:from>
    <xdr:to>
      <xdr:col>3</xdr:col>
      <xdr:colOff>266700</xdr:colOff>
      <xdr:row>3</xdr:row>
      <xdr:rowOff>20638</xdr:rowOff>
    </xdr:to>
    <xdr:cxnSp macro="">
      <xdr:nvCxnSpPr>
        <xdr:cNvPr id="6" name="Straight Connector 5"/>
        <xdr:cNvCxnSpPr/>
      </xdr:nvCxnSpPr>
      <xdr:spPr>
        <a:xfrm>
          <a:off x="1190625" y="647700"/>
          <a:ext cx="18383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2</xdr:row>
      <xdr:rowOff>19050</xdr:rowOff>
    </xdr:from>
    <xdr:to>
      <xdr:col>10</xdr:col>
      <xdr:colOff>514350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5734050" y="438150"/>
          <a:ext cx="17049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2</xdr:row>
      <xdr:rowOff>19050</xdr:rowOff>
    </xdr:from>
    <xdr:to>
      <xdr:col>11</xdr:col>
      <xdr:colOff>647700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057900" y="438150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9525</xdr:rowOff>
    </xdr:from>
    <xdr:to>
      <xdr:col>3</xdr:col>
      <xdr:colOff>276225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14400" y="638175"/>
          <a:ext cx="2009775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6864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28700" y="647700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3</xdr:row>
      <xdr:rowOff>19050</xdr:rowOff>
    </xdr:from>
    <xdr:to>
      <xdr:col>3</xdr:col>
      <xdr:colOff>266700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1162050" y="647700"/>
          <a:ext cx="18669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2</xdr:row>
      <xdr:rowOff>19050</xdr:rowOff>
    </xdr:from>
    <xdr:to>
      <xdr:col>10</xdr:col>
      <xdr:colOff>514350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734050" y="438150"/>
          <a:ext cx="17049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2</xdr:row>
      <xdr:rowOff>19050</xdr:rowOff>
    </xdr:from>
    <xdr:to>
      <xdr:col>11</xdr:col>
      <xdr:colOff>647700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057900" y="438150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9525</xdr:rowOff>
    </xdr:from>
    <xdr:to>
      <xdr:col>3</xdr:col>
      <xdr:colOff>276225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14400" y="638175"/>
          <a:ext cx="2009775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648325" y="428625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3"/>
  <sheetViews>
    <sheetView topLeftCell="A73" workbookViewId="0">
      <selection activeCell="C80" sqref="C80"/>
    </sheetView>
  </sheetViews>
  <sheetFormatPr defaultRowHeight="15"/>
  <cols>
    <col min="1" max="1" width="4.28515625" customWidth="1"/>
    <col min="2" max="2" width="25.28515625" customWidth="1"/>
    <col min="3" max="3" width="11.85546875" customWidth="1"/>
    <col min="4" max="4" width="8.28515625" customWidth="1"/>
    <col min="5" max="5" width="0.7109375" hidden="1" customWidth="1"/>
    <col min="6" max="6" width="9.42578125" customWidth="1"/>
    <col min="7" max="7" width="11" customWidth="1"/>
    <col min="8" max="8" width="9.28515625" customWidth="1"/>
    <col min="9" max="9" width="12.7109375" customWidth="1"/>
    <col min="10" max="10" width="11.7109375" customWidth="1"/>
    <col min="11" max="11" width="10.85546875" customWidth="1"/>
    <col min="12" max="12" width="12.42578125" customWidth="1"/>
  </cols>
  <sheetData>
    <row r="1" spans="1:12" s="16" customFormat="1" ht="16.5">
      <c r="A1" s="106" t="s">
        <v>158</v>
      </c>
      <c r="B1" s="106"/>
      <c r="C1" s="106"/>
      <c r="D1" s="106"/>
      <c r="E1" s="106"/>
      <c r="F1" s="106"/>
      <c r="G1" s="1"/>
      <c r="H1" s="104" t="s">
        <v>0</v>
      </c>
      <c r="I1" s="104"/>
      <c r="J1" s="104"/>
      <c r="K1" s="104"/>
      <c r="L1" s="104"/>
    </row>
    <row r="2" spans="1:12" s="16" customFormat="1" ht="16.5">
      <c r="A2" s="104" t="s">
        <v>125</v>
      </c>
      <c r="B2" s="104"/>
      <c r="C2" s="104"/>
      <c r="D2" s="104"/>
      <c r="E2" s="104"/>
      <c r="F2" s="104"/>
      <c r="G2" s="1"/>
      <c r="H2" s="119" t="s">
        <v>1</v>
      </c>
      <c r="I2" s="119"/>
      <c r="J2" s="119"/>
      <c r="K2" s="119"/>
      <c r="L2" s="119"/>
    </row>
    <row r="3" spans="1:12" s="16" customFormat="1" ht="16.5">
      <c r="A3" s="104" t="s">
        <v>126</v>
      </c>
      <c r="B3" s="104"/>
      <c r="C3" s="104"/>
      <c r="D3" s="104"/>
      <c r="E3" s="104"/>
      <c r="F3" s="104"/>
      <c r="G3" s="1"/>
      <c r="H3" s="68"/>
      <c r="I3" s="68"/>
      <c r="J3" s="68"/>
      <c r="K3" s="68"/>
      <c r="L3" s="68"/>
    </row>
    <row r="4" spans="1:12" s="16" customFormat="1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4" t="s">
        <v>127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2" ht="16.5">
      <c r="A6" s="119" t="s">
        <v>188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 customHeight="1">
      <c r="A7" s="118" t="s">
        <v>159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2" ht="16.5" customHeight="1">
      <c r="A8" s="117" t="s">
        <v>129</v>
      </c>
      <c r="B8" s="117"/>
      <c r="C8" s="69"/>
      <c r="D8" s="69"/>
      <c r="E8" s="69"/>
      <c r="F8" s="69"/>
      <c r="G8" s="69"/>
      <c r="H8" s="69"/>
      <c r="I8" s="69"/>
      <c r="J8" s="69"/>
      <c r="K8" s="69"/>
      <c r="L8" s="69"/>
    </row>
    <row r="9" spans="1:12" ht="16.5" customHeight="1">
      <c r="A9" s="105" t="s">
        <v>130</v>
      </c>
      <c r="B9" s="105"/>
      <c r="C9" s="82"/>
      <c r="D9" s="83" t="s">
        <v>131</v>
      </c>
      <c r="E9" s="82"/>
      <c r="F9" s="105" t="s">
        <v>132</v>
      </c>
      <c r="G9" s="105"/>
      <c r="H9" s="83"/>
      <c r="I9" s="83" t="s">
        <v>133</v>
      </c>
      <c r="J9" s="105" t="s">
        <v>160</v>
      </c>
      <c r="K9" s="105"/>
      <c r="L9" s="105"/>
    </row>
    <row r="10" spans="1:12" ht="16.5" customHeight="1">
      <c r="A10" s="105" t="s">
        <v>161</v>
      </c>
      <c r="B10" s="105"/>
      <c r="C10" s="82"/>
      <c r="D10" s="83" t="s">
        <v>131</v>
      </c>
      <c r="E10" s="82"/>
      <c r="F10" s="105" t="s">
        <v>134</v>
      </c>
      <c r="G10" s="105"/>
      <c r="H10" s="83"/>
      <c r="I10" s="83" t="s">
        <v>133</v>
      </c>
      <c r="J10" s="105" t="s">
        <v>162</v>
      </c>
      <c r="K10" s="105"/>
      <c r="L10" s="105"/>
    </row>
    <row r="11" spans="1:12" ht="16.5" customHeight="1">
      <c r="A11" s="105" t="s">
        <v>163</v>
      </c>
      <c r="B11" s="105"/>
      <c r="C11" s="82"/>
      <c r="D11" s="83" t="s">
        <v>131</v>
      </c>
      <c r="E11" s="82"/>
      <c r="F11" s="105" t="s">
        <v>135</v>
      </c>
      <c r="G11" s="105"/>
      <c r="H11" s="83"/>
      <c r="I11" s="83" t="s">
        <v>133</v>
      </c>
      <c r="J11" s="105" t="s">
        <v>164</v>
      </c>
      <c r="K11" s="105"/>
      <c r="L11" s="105"/>
    </row>
    <row r="12" spans="1:12" ht="16.5" customHeight="1">
      <c r="A12" s="105" t="s">
        <v>165</v>
      </c>
      <c r="B12" s="105"/>
      <c r="C12" s="82"/>
      <c r="D12" s="83" t="s">
        <v>131</v>
      </c>
      <c r="E12" s="82"/>
      <c r="F12" s="85" t="s">
        <v>166</v>
      </c>
      <c r="G12" s="85"/>
      <c r="H12" s="83"/>
      <c r="I12" s="83" t="s">
        <v>133</v>
      </c>
      <c r="J12" s="105" t="s">
        <v>167</v>
      </c>
      <c r="K12" s="105"/>
      <c r="L12" s="105"/>
    </row>
    <row r="13" spans="1:12" ht="16.5" customHeight="1">
      <c r="A13" s="105" t="s">
        <v>168</v>
      </c>
      <c r="B13" s="105"/>
      <c r="C13" s="82"/>
      <c r="D13" s="83" t="s">
        <v>131</v>
      </c>
      <c r="E13" s="82"/>
      <c r="F13" s="105" t="s">
        <v>169</v>
      </c>
      <c r="G13" s="105"/>
      <c r="H13" s="83"/>
      <c r="I13" s="83" t="s">
        <v>133</v>
      </c>
      <c r="J13" s="105" t="s">
        <v>167</v>
      </c>
      <c r="K13" s="105"/>
      <c r="L13" s="105"/>
    </row>
    <row r="14" spans="1:12" ht="16.5" customHeight="1">
      <c r="A14" s="105" t="s">
        <v>170</v>
      </c>
      <c r="B14" s="105"/>
      <c r="C14" s="82"/>
      <c r="D14" s="83" t="s">
        <v>131</v>
      </c>
      <c r="E14" s="82"/>
      <c r="F14" s="105" t="s">
        <v>136</v>
      </c>
      <c r="G14" s="105"/>
      <c r="H14" s="83"/>
      <c r="I14" s="83" t="s">
        <v>133</v>
      </c>
      <c r="J14" s="105" t="s">
        <v>164</v>
      </c>
      <c r="K14" s="105"/>
      <c r="L14" s="105"/>
    </row>
    <row r="15" spans="1:12" ht="16.5" customHeight="1">
      <c r="A15" s="105" t="s">
        <v>137</v>
      </c>
      <c r="B15" s="105"/>
      <c r="C15" s="82"/>
      <c r="D15" s="83" t="s">
        <v>131</v>
      </c>
      <c r="E15" s="82"/>
      <c r="F15" s="105" t="s">
        <v>138</v>
      </c>
      <c r="G15" s="105"/>
      <c r="H15" s="83"/>
      <c r="I15" s="83" t="s">
        <v>133</v>
      </c>
      <c r="J15" s="105" t="s">
        <v>167</v>
      </c>
      <c r="K15" s="105"/>
      <c r="L15" s="105"/>
    </row>
    <row r="16" spans="1:12" ht="16.5" customHeight="1">
      <c r="A16" s="105" t="s">
        <v>139</v>
      </c>
      <c r="B16" s="105"/>
      <c r="C16" s="82"/>
      <c r="D16" s="83" t="s">
        <v>131</v>
      </c>
      <c r="E16" s="82"/>
      <c r="F16" s="105" t="s">
        <v>140</v>
      </c>
      <c r="G16" s="105"/>
      <c r="H16" s="83"/>
      <c r="I16" s="83" t="s">
        <v>133</v>
      </c>
      <c r="J16" s="105" t="s">
        <v>171</v>
      </c>
      <c r="K16" s="105"/>
      <c r="L16" s="105"/>
    </row>
    <row r="17" spans="1:12" ht="16.5">
      <c r="A17" s="105" t="s">
        <v>141</v>
      </c>
      <c r="B17" s="105"/>
      <c r="C17" s="105"/>
      <c r="D17" s="105"/>
      <c r="E17" s="84"/>
      <c r="F17" s="84"/>
      <c r="G17" s="84"/>
      <c r="H17" s="84"/>
      <c r="I17" s="84"/>
      <c r="J17" s="84"/>
      <c r="K17" s="84"/>
      <c r="L17" s="84"/>
    </row>
    <row r="18" spans="1:12">
      <c r="A18" s="110" t="s">
        <v>2</v>
      </c>
      <c r="B18" s="110" t="s">
        <v>3</v>
      </c>
      <c r="C18" s="110" t="s">
        <v>4</v>
      </c>
      <c r="D18" s="125" t="s">
        <v>5</v>
      </c>
      <c r="E18" s="125" t="s">
        <v>6</v>
      </c>
      <c r="F18" s="107" t="s">
        <v>7</v>
      </c>
      <c r="G18" s="110" t="s">
        <v>8</v>
      </c>
      <c r="H18" s="113" t="s">
        <v>9</v>
      </c>
      <c r="I18" s="114"/>
      <c r="J18" s="113" t="s">
        <v>10</v>
      </c>
      <c r="K18" s="114"/>
      <c r="L18" s="128" t="s">
        <v>11</v>
      </c>
    </row>
    <row r="19" spans="1:12">
      <c r="A19" s="111"/>
      <c r="B19" s="111"/>
      <c r="C19" s="111"/>
      <c r="D19" s="126"/>
      <c r="E19" s="126"/>
      <c r="F19" s="108"/>
      <c r="G19" s="111"/>
      <c r="H19" s="115"/>
      <c r="I19" s="116"/>
      <c r="J19" s="115"/>
      <c r="K19" s="116"/>
      <c r="L19" s="129"/>
    </row>
    <row r="20" spans="1:12">
      <c r="A20" s="112"/>
      <c r="B20" s="112"/>
      <c r="C20" s="112"/>
      <c r="D20" s="127"/>
      <c r="E20" s="127"/>
      <c r="F20" s="109"/>
      <c r="G20" s="112"/>
      <c r="H20" s="2" t="s">
        <v>12</v>
      </c>
      <c r="I20" s="3" t="s">
        <v>13</v>
      </c>
      <c r="J20" s="2" t="s">
        <v>12</v>
      </c>
      <c r="K20" s="3" t="s">
        <v>13</v>
      </c>
      <c r="L20" s="130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30" t="s">
        <v>60</v>
      </c>
      <c r="C22" s="8" t="s">
        <v>61</v>
      </c>
      <c r="D22" s="9"/>
      <c r="F22" s="10" t="s">
        <v>113</v>
      </c>
      <c r="G22" s="11">
        <v>600000</v>
      </c>
      <c r="H22" s="10">
        <v>2</v>
      </c>
      <c r="I22" s="11">
        <f t="shared" ref="I22:I72" si="0">G22*H22</f>
        <v>1200000</v>
      </c>
      <c r="J22" s="32"/>
      <c r="K22" s="32"/>
      <c r="L22" s="32"/>
    </row>
    <row r="23" spans="1:12">
      <c r="A23" s="7">
        <v>2</v>
      </c>
      <c r="B23" s="30" t="s">
        <v>24</v>
      </c>
      <c r="C23" s="12">
        <v>5000632</v>
      </c>
      <c r="D23" s="9">
        <v>1999</v>
      </c>
      <c r="F23" s="10" t="s">
        <v>25</v>
      </c>
      <c r="G23" s="11">
        <v>492500</v>
      </c>
      <c r="H23" s="10">
        <v>78</v>
      </c>
      <c r="I23" s="11">
        <f t="shared" si="0"/>
        <v>38415000</v>
      </c>
      <c r="J23" s="32"/>
      <c r="K23" s="32"/>
      <c r="L23" s="32"/>
    </row>
    <row r="24" spans="1:12">
      <c r="A24" s="7">
        <v>3</v>
      </c>
      <c r="B24" s="30" t="s">
        <v>62</v>
      </c>
      <c r="C24" s="12">
        <v>5000688</v>
      </c>
      <c r="D24" s="9">
        <v>1999</v>
      </c>
      <c r="F24" s="10" t="s">
        <v>26</v>
      </c>
      <c r="G24" s="11">
        <v>800000</v>
      </c>
      <c r="H24" s="10">
        <v>1</v>
      </c>
      <c r="I24" s="11">
        <f t="shared" si="0"/>
        <v>800000</v>
      </c>
      <c r="J24" s="32"/>
      <c r="K24" s="32"/>
      <c r="L24" s="32"/>
    </row>
    <row r="25" spans="1:12">
      <c r="A25" s="7">
        <v>4</v>
      </c>
      <c r="B25" s="30" t="s">
        <v>24</v>
      </c>
      <c r="C25" s="12">
        <v>5000779</v>
      </c>
      <c r="D25" s="9">
        <v>2000</v>
      </c>
      <c r="F25" s="10" t="s">
        <v>25</v>
      </c>
      <c r="G25" s="11">
        <v>489500</v>
      </c>
      <c r="H25" s="10">
        <v>18</v>
      </c>
      <c r="I25" s="11">
        <f t="shared" si="0"/>
        <v>8811000</v>
      </c>
      <c r="J25" s="32"/>
      <c r="K25" s="32"/>
      <c r="L25" s="32"/>
    </row>
    <row r="26" spans="1:12">
      <c r="A26" s="7">
        <v>5</v>
      </c>
      <c r="B26" s="30" t="s">
        <v>28</v>
      </c>
      <c r="C26" s="12">
        <v>5000982</v>
      </c>
      <c r="D26" s="9">
        <v>2002</v>
      </c>
      <c r="F26" s="10" t="s">
        <v>26</v>
      </c>
      <c r="G26" s="11">
        <v>950000</v>
      </c>
      <c r="H26" s="10">
        <v>3</v>
      </c>
      <c r="I26" s="11">
        <f t="shared" si="0"/>
        <v>2850000</v>
      </c>
      <c r="J26" s="32"/>
      <c r="K26" s="32"/>
      <c r="L26" s="32"/>
    </row>
    <row r="27" spans="1:12">
      <c r="A27" s="7">
        <v>6</v>
      </c>
      <c r="B27" s="30" t="s">
        <v>27</v>
      </c>
      <c r="C27" s="12">
        <v>5000988</v>
      </c>
      <c r="D27" s="9">
        <v>2002</v>
      </c>
      <c r="F27" s="10" t="s">
        <v>26</v>
      </c>
      <c r="G27" s="11">
        <v>1346000</v>
      </c>
      <c r="H27" s="10">
        <v>8</v>
      </c>
      <c r="I27" s="11">
        <f t="shared" si="0"/>
        <v>10768000</v>
      </c>
      <c r="J27" s="32"/>
      <c r="K27" s="32"/>
      <c r="L27" s="32"/>
    </row>
    <row r="28" spans="1:12">
      <c r="A28" s="7">
        <v>7</v>
      </c>
      <c r="B28" s="30" t="s">
        <v>29</v>
      </c>
      <c r="C28" s="12">
        <v>5001004</v>
      </c>
      <c r="D28" s="9">
        <v>2002</v>
      </c>
      <c r="F28" s="10" t="s">
        <v>25</v>
      </c>
      <c r="G28" s="11">
        <v>462000</v>
      </c>
      <c r="H28" s="10">
        <v>22</v>
      </c>
      <c r="I28" s="11">
        <f t="shared" si="0"/>
        <v>10164000</v>
      </c>
      <c r="J28" s="32"/>
      <c r="K28" s="32"/>
      <c r="L28" s="32"/>
    </row>
    <row r="29" spans="1:12">
      <c r="A29" s="7">
        <v>8</v>
      </c>
      <c r="B29" s="30" t="s">
        <v>63</v>
      </c>
      <c r="C29" s="12">
        <v>5001007</v>
      </c>
      <c r="D29" s="9">
        <v>2002</v>
      </c>
      <c r="F29" s="10" t="s">
        <v>26</v>
      </c>
      <c r="G29" s="11">
        <v>1650000</v>
      </c>
      <c r="H29" s="10">
        <v>5</v>
      </c>
      <c r="I29" s="11">
        <f t="shared" si="0"/>
        <v>8250000</v>
      </c>
      <c r="J29" s="32"/>
      <c r="K29" s="32"/>
      <c r="L29" s="32"/>
    </row>
    <row r="30" spans="1:12">
      <c r="A30" s="7">
        <v>9</v>
      </c>
      <c r="B30" s="30" t="s">
        <v>27</v>
      </c>
      <c r="C30" s="12">
        <v>5001042</v>
      </c>
      <c r="D30" s="9">
        <v>2003</v>
      </c>
      <c r="F30" s="10" t="s">
        <v>26</v>
      </c>
      <c r="G30" s="11">
        <v>1795500</v>
      </c>
      <c r="H30" s="10">
        <v>1</v>
      </c>
      <c r="I30" s="11">
        <f t="shared" si="0"/>
        <v>1795500</v>
      </c>
      <c r="J30" s="32"/>
      <c r="K30" s="32"/>
      <c r="L30" s="32"/>
    </row>
    <row r="31" spans="1:12">
      <c r="A31" s="7">
        <v>10</v>
      </c>
      <c r="B31" s="30" t="s">
        <v>30</v>
      </c>
      <c r="C31" s="12">
        <v>5001048</v>
      </c>
      <c r="D31" s="9">
        <v>2003</v>
      </c>
      <c r="F31" s="10" t="s">
        <v>26</v>
      </c>
      <c r="G31" s="11">
        <v>2625000</v>
      </c>
      <c r="H31" s="10">
        <v>6</v>
      </c>
      <c r="I31" s="11">
        <f t="shared" si="0"/>
        <v>15750000</v>
      </c>
      <c r="J31" s="32"/>
      <c r="K31" s="32"/>
      <c r="L31" s="32"/>
    </row>
    <row r="32" spans="1:12">
      <c r="A32" s="7">
        <v>11</v>
      </c>
      <c r="B32" s="30" t="s">
        <v>31</v>
      </c>
      <c r="C32" s="12">
        <v>5001049</v>
      </c>
      <c r="D32" s="9">
        <v>2003</v>
      </c>
      <c r="F32" s="10" t="s">
        <v>26</v>
      </c>
      <c r="G32" s="11">
        <v>1500000</v>
      </c>
      <c r="H32" s="10">
        <v>2</v>
      </c>
      <c r="I32" s="11">
        <f t="shared" si="0"/>
        <v>3000000</v>
      </c>
      <c r="J32" s="32"/>
      <c r="K32" s="32"/>
      <c r="L32" s="32"/>
    </row>
    <row r="33" spans="1:12">
      <c r="A33" s="7">
        <v>12</v>
      </c>
      <c r="B33" s="30" t="s">
        <v>28</v>
      </c>
      <c r="C33" s="12">
        <v>5001051</v>
      </c>
      <c r="D33" s="9">
        <v>2003</v>
      </c>
      <c r="F33" s="10" t="s">
        <v>26</v>
      </c>
      <c r="G33" s="11">
        <v>1100000</v>
      </c>
      <c r="H33" s="10">
        <v>2</v>
      </c>
      <c r="I33" s="11">
        <f t="shared" si="0"/>
        <v>2200000</v>
      </c>
      <c r="J33" s="32"/>
      <c r="K33" s="32"/>
      <c r="L33" s="32"/>
    </row>
    <row r="34" spans="1:12">
      <c r="A34" s="7">
        <v>13</v>
      </c>
      <c r="B34" s="30" t="s">
        <v>64</v>
      </c>
      <c r="C34" s="12">
        <v>5001152</v>
      </c>
      <c r="D34" s="9">
        <v>2005</v>
      </c>
      <c r="F34" s="10" t="s">
        <v>26</v>
      </c>
      <c r="G34" s="11">
        <v>1700000</v>
      </c>
      <c r="H34" s="10">
        <v>1</v>
      </c>
      <c r="I34" s="11">
        <f t="shared" si="0"/>
        <v>1700000</v>
      </c>
      <c r="J34" s="32"/>
      <c r="K34" s="32"/>
      <c r="L34" s="32"/>
    </row>
    <row r="35" spans="1:12">
      <c r="A35" s="7">
        <v>14</v>
      </c>
      <c r="B35" s="30" t="s">
        <v>33</v>
      </c>
      <c r="C35" s="12">
        <v>5001156</v>
      </c>
      <c r="D35" s="9">
        <v>2005</v>
      </c>
      <c r="F35" s="10" t="s">
        <v>26</v>
      </c>
      <c r="G35" s="11">
        <v>70000</v>
      </c>
      <c r="H35" s="10">
        <f>45-10</f>
        <v>35</v>
      </c>
      <c r="I35" s="11">
        <f t="shared" si="0"/>
        <v>2450000</v>
      </c>
      <c r="J35" s="32"/>
      <c r="K35" s="32"/>
      <c r="L35" s="32"/>
    </row>
    <row r="36" spans="1:12">
      <c r="A36" s="7">
        <v>15</v>
      </c>
      <c r="B36" s="30" t="s">
        <v>65</v>
      </c>
      <c r="C36" s="12">
        <v>5001357</v>
      </c>
      <c r="D36" s="9">
        <v>2006</v>
      </c>
      <c r="F36" s="10" t="s">
        <v>26</v>
      </c>
      <c r="G36" s="11">
        <v>2800000</v>
      </c>
      <c r="H36" s="10">
        <v>2</v>
      </c>
      <c r="I36" s="11">
        <f t="shared" si="0"/>
        <v>5600000</v>
      </c>
      <c r="J36" s="32"/>
      <c r="K36" s="32"/>
      <c r="L36" s="32"/>
    </row>
    <row r="37" spans="1:12">
      <c r="A37" s="7">
        <v>16</v>
      </c>
      <c r="B37" s="30" t="s">
        <v>66</v>
      </c>
      <c r="C37" s="12">
        <v>5001390</v>
      </c>
      <c r="D37" s="9">
        <v>2006</v>
      </c>
      <c r="F37" s="10" t="s">
        <v>26</v>
      </c>
      <c r="G37" s="11">
        <v>825000</v>
      </c>
      <c r="H37" s="10">
        <v>10</v>
      </c>
      <c r="I37" s="11">
        <f t="shared" si="0"/>
        <v>8250000</v>
      </c>
      <c r="J37" s="32"/>
      <c r="K37" s="32"/>
      <c r="L37" s="32"/>
    </row>
    <row r="38" spans="1:12">
      <c r="A38" s="7">
        <v>17</v>
      </c>
      <c r="B38" s="30" t="s">
        <v>31</v>
      </c>
      <c r="C38" s="12">
        <v>5001531</v>
      </c>
      <c r="D38" s="9">
        <v>2007</v>
      </c>
      <c r="F38" s="10" t="s">
        <v>26</v>
      </c>
      <c r="G38" s="11">
        <v>1500000</v>
      </c>
      <c r="H38" s="10">
        <v>2</v>
      </c>
      <c r="I38" s="11">
        <f t="shared" si="0"/>
        <v>3000000</v>
      </c>
      <c r="J38" s="32"/>
      <c r="K38" s="32"/>
      <c r="L38" s="32"/>
    </row>
    <row r="39" spans="1:12">
      <c r="A39" s="7">
        <v>18</v>
      </c>
      <c r="B39" s="30" t="s">
        <v>31</v>
      </c>
      <c r="C39" s="12">
        <v>5001534</v>
      </c>
      <c r="D39" s="9">
        <v>2007</v>
      </c>
      <c r="F39" s="10" t="s">
        <v>26</v>
      </c>
      <c r="G39" s="11">
        <v>1500000</v>
      </c>
      <c r="H39" s="10">
        <v>1</v>
      </c>
      <c r="I39" s="11">
        <f t="shared" si="0"/>
        <v>1500000</v>
      </c>
      <c r="J39" s="32"/>
      <c r="K39" s="32"/>
      <c r="L39" s="32"/>
    </row>
    <row r="40" spans="1:12">
      <c r="A40" s="7">
        <v>19</v>
      </c>
      <c r="B40" s="30" t="s">
        <v>67</v>
      </c>
      <c r="C40" s="12">
        <v>5001537</v>
      </c>
      <c r="D40" s="9">
        <v>2007</v>
      </c>
      <c r="F40" s="10" t="s">
        <v>26</v>
      </c>
      <c r="G40" s="11">
        <v>550000</v>
      </c>
      <c r="H40" s="10">
        <v>30</v>
      </c>
      <c r="I40" s="11">
        <f t="shared" si="0"/>
        <v>16500000</v>
      </c>
      <c r="J40" s="32"/>
      <c r="K40" s="32"/>
      <c r="L40" s="32"/>
    </row>
    <row r="41" spans="1:12">
      <c r="A41" s="7">
        <v>20</v>
      </c>
      <c r="B41" s="30" t="s">
        <v>66</v>
      </c>
      <c r="C41" s="12">
        <v>5001547</v>
      </c>
      <c r="D41" s="9">
        <v>2007</v>
      </c>
      <c r="F41" s="10" t="s">
        <v>25</v>
      </c>
      <c r="G41" s="11">
        <v>900000</v>
      </c>
      <c r="H41" s="10">
        <v>30</v>
      </c>
      <c r="I41" s="11">
        <f t="shared" si="0"/>
        <v>27000000</v>
      </c>
      <c r="J41" s="32"/>
      <c r="K41" s="32"/>
      <c r="L41" s="32"/>
    </row>
    <row r="42" spans="1:12">
      <c r="A42" s="7">
        <v>21</v>
      </c>
      <c r="B42" s="30" t="s">
        <v>68</v>
      </c>
      <c r="C42" s="12">
        <v>5001666</v>
      </c>
      <c r="D42" s="9">
        <v>2008</v>
      </c>
      <c r="F42" s="10" t="s">
        <v>26</v>
      </c>
      <c r="G42" s="11">
        <v>3500000</v>
      </c>
      <c r="H42" s="10">
        <v>4</v>
      </c>
      <c r="I42" s="11">
        <f t="shared" si="0"/>
        <v>14000000</v>
      </c>
      <c r="J42" s="32"/>
      <c r="K42" s="32"/>
      <c r="L42" s="32"/>
    </row>
    <row r="43" spans="1:12">
      <c r="A43" s="7">
        <v>22</v>
      </c>
      <c r="B43" s="30" t="s">
        <v>33</v>
      </c>
      <c r="C43" s="12">
        <v>5001674</v>
      </c>
      <c r="D43" s="9">
        <v>2008</v>
      </c>
      <c r="F43" s="10" t="s">
        <v>26</v>
      </c>
      <c r="G43" s="11">
        <v>190000</v>
      </c>
      <c r="H43" s="10">
        <v>90</v>
      </c>
      <c r="I43" s="11">
        <f t="shared" si="0"/>
        <v>17100000</v>
      </c>
      <c r="J43" s="32"/>
      <c r="K43" s="32"/>
      <c r="L43" s="32"/>
    </row>
    <row r="44" spans="1:12">
      <c r="A44" s="7">
        <v>23</v>
      </c>
      <c r="B44" s="30" t="s">
        <v>35</v>
      </c>
      <c r="C44" s="12" t="s">
        <v>69</v>
      </c>
      <c r="D44" s="9">
        <v>2007</v>
      </c>
      <c r="F44" s="10" t="s">
        <v>26</v>
      </c>
      <c r="G44" s="11">
        <v>210000</v>
      </c>
      <c r="H44" s="10">
        <v>4</v>
      </c>
      <c r="I44" s="11">
        <f t="shared" si="0"/>
        <v>840000</v>
      </c>
      <c r="J44" s="32"/>
      <c r="K44" s="32"/>
      <c r="L44" s="32"/>
    </row>
    <row r="45" spans="1:12">
      <c r="A45" s="7">
        <v>24</v>
      </c>
      <c r="B45" s="30" t="s">
        <v>70</v>
      </c>
      <c r="C45" s="12" t="s">
        <v>71</v>
      </c>
      <c r="D45" s="9">
        <v>2008</v>
      </c>
      <c r="F45" s="10" t="s">
        <v>26</v>
      </c>
      <c r="G45" s="11">
        <v>270000</v>
      </c>
      <c r="H45" s="10">
        <v>8</v>
      </c>
      <c r="I45" s="11">
        <f t="shared" si="0"/>
        <v>2160000</v>
      </c>
      <c r="J45" s="32"/>
      <c r="K45" s="32"/>
      <c r="L45" s="32"/>
    </row>
    <row r="46" spans="1:12">
      <c r="A46" s="7">
        <v>25</v>
      </c>
      <c r="B46" s="30" t="s">
        <v>72</v>
      </c>
      <c r="C46" s="12" t="s">
        <v>73</v>
      </c>
      <c r="D46" s="9">
        <v>2008</v>
      </c>
      <c r="F46" s="10" t="s">
        <v>26</v>
      </c>
      <c r="G46" s="11">
        <v>280000</v>
      </c>
      <c r="H46" s="10">
        <v>3</v>
      </c>
      <c r="I46" s="11">
        <f t="shared" si="0"/>
        <v>840000</v>
      </c>
      <c r="J46" s="32"/>
      <c r="K46" s="32"/>
      <c r="L46" s="32"/>
    </row>
    <row r="47" spans="1:12">
      <c r="A47" s="7">
        <v>26</v>
      </c>
      <c r="B47" s="30" t="s">
        <v>59</v>
      </c>
      <c r="C47" s="12" t="s">
        <v>74</v>
      </c>
      <c r="D47" s="9">
        <v>2007</v>
      </c>
      <c r="F47" s="10" t="s">
        <v>26</v>
      </c>
      <c r="G47" s="11">
        <v>178000</v>
      </c>
      <c r="H47" s="10">
        <f>24-5</f>
        <v>19</v>
      </c>
      <c r="I47" s="11">
        <f t="shared" si="0"/>
        <v>3382000</v>
      </c>
      <c r="J47" s="32"/>
      <c r="K47" s="32"/>
      <c r="L47" s="32"/>
    </row>
    <row r="48" spans="1:12">
      <c r="A48" s="7">
        <v>27</v>
      </c>
      <c r="B48" s="30" t="s">
        <v>75</v>
      </c>
      <c r="C48" s="12" t="s">
        <v>76</v>
      </c>
      <c r="D48" s="9">
        <v>2008</v>
      </c>
      <c r="F48" s="10" t="s">
        <v>26</v>
      </c>
      <c r="G48" s="11">
        <v>1750000</v>
      </c>
      <c r="H48" s="10">
        <f>3-2</f>
        <v>1</v>
      </c>
      <c r="I48" s="11">
        <f t="shared" si="0"/>
        <v>1750000</v>
      </c>
      <c r="J48" s="32"/>
      <c r="K48" s="32"/>
      <c r="L48" s="32"/>
    </row>
    <row r="49" spans="1:12">
      <c r="A49" s="7">
        <v>28</v>
      </c>
      <c r="B49" s="30" t="s">
        <v>77</v>
      </c>
      <c r="C49" s="12" t="s">
        <v>78</v>
      </c>
      <c r="D49" s="9">
        <v>2009</v>
      </c>
      <c r="F49" s="10" t="s">
        <v>26</v>
      </c>
      <c r="G49" s="11">
        <v>1750000</v>
      </c>
      <c r="H49" s="10">
        <v>4</v>
      </c>
      <c r="I49" s="11">
        <f t="shared" si="0"/>
        <v>7000000</v>
      </c>
      <c r="J49" s="32"/>
      <c r="K49" s="32"/>
      <c r="L49" s="32"/>
    </row>
    <row r="50" spans="1:12">
      <c r="A50" s="7">
        <v>29</v>
      </c>
      <c r="B50" s="4" t="s">
        <v>36</v>
      </c>
      <c r="C50" s="12" t="s">
        <v>79</v>
      </c>
      <c r="D50" s="13">
        <v>2010</v>
      </c>
      <c r="F50" s="12" t="s">
        <v>26</v>
      </c>
      <c r="G50" s="14">
        <v>2900000</v>
      </c>
      <c r="H50" s="12">
        <v>2</v>
      </c>
      <c r="I50" s="11">
        <f t="shared" si="0"/>
        <v>5800000</v>
      </c>
      <c r="J50" s="32"/>
      <c r="K50" s="32"/>
      <c r="L50" s="32"/>
    </row>
    <row r="51" spans="1:12">
      <c r="A51" s="7">
        <v>30</v>
      </c>
      <c r="B51" s="4" t="s">
        <v>35</v>
      </c>
      <c r="C51" s="12" t="s">
        <v>80</v>
      </c>
      <c r="D51" s="13">
        <v>2010</v>
      </c>
      <c r="F51" s="12" t="s">
        <v>26</v>
      </c>
      <c r="G51" s="14">
        <v>270000</v>
      </c>
      <c r="H51" s="12">
        <v>1</v>
      </c>
      <c r="I51" s="11">
        <f t="shared" si="0"/>
        <v>270000</v>
      </c>
      <c r="J51" s="32"/>
      <c r="K51" s="32"/>
      <c r="L51" s="32"/>
    </row>
    <row r="52" spans="1:12">
      <c r="A52" s="7">
        <v>31</v>
      </c>
      <c r="B52" s="4" t="s">
        <v>81</v>
      </c>
      <c r="C52" s="12" t="s">
        <v>82</v>
      </c>
      <c r="D52" s="13">
        <v>2010</v>
      </c>
      <c r="F52" s="12" t="s">
        <v>26</v>
      </c>
      <c r="G52" s="14">
        <v>3500000</v>
      </c>
      <c r="H52" s="12">
        <v>3</v>
      </c>
      <c r="I52" s="11">
        <f t="shared" si="0"/>
        <v>10500000</v>
      </c>
      <c r="J52" s="32"/>
      <c r="K52" s="32"/>
      <c r="L52" s="32"/>
    </row>
    <row r="53" spans="1:12">
      <c r="A53" s="7">
        <v>32</v>
      </c>
      <c r="B53" s="4" t="s">
        <v>83</v>
      </c>
      <c r="C53" s="12" t="s">
        <v>84</v>
      </c>
      <c r="D53" s="13">
        <v>2010</v>
      </c>
      <c r="F53" s="12" t="s">
        <v>26</v>
      </c>
      <c r="G53" s="14">
        <v>1450000</v>
      </c>
      <c r="H53" s="12">
        <v>5</v>
      </c>
      <c r="I53" s="11">
        <f t="shared" si="0"/>
        <v>7250000</v>
      </c>
      <c r="J53" s="32"/>
      <c r="K53" s="32"/>
      <c r="L53" s="32"/>
    </row>
    <row r="54" spans="1:12">
      <c r="A54" s="7">
        <v>33</v>
      </c>
      <c r="B54" s="31" t="s">
        <v>59</v>
      </c>
      <c r="C54" s="12" t="s">
        <v>85</v>
      </c>
      <c r="D54" s="13">
        <v>2010</v>
      </c>
      <c r="F54" s="15" t="s">
        <v>26</v>
      </c>
      <c r="G54" s="14">
        <v>270000</v>
      </c>
      <c r="H54" s="15">
        <v>1</v>
      </c>
      <c r="I54" s="11">
        <f t="shared" si="0"/>
        <v>270000</v>
      </c>
      <c r="J54" s="32"/>
      <c r="K54" s="32"/>
      <c r="L54" s="32"/>
    </row>
    <row r="55" spans="1:12">
      <c r="A55" s="7">
        <v>34</v>
      </c>
      <c r="B55" s="4" t="s">
        <v>86</v>
      </c>
      <c r="C55" s="12" t="s">
        <v>87</v>
      </c>
      <c r="D55" s="13">
        <v>2011</v>
      </c>
      <c r="F55" s="12" t="s">
        <v>26</v>
      </c>
      <c r="G55" s="14">
        <v>2600000</v>
      </c>
      <c r="H55" s="12">
        <v>1</v>
      </c>
      <c r="I55" s="11">
        <f t="shared" si="0"/>
        <v>2600000</v>
      </c>
      <c r="J55" s="32"/>
      <c r="K55" s="32"/>
      <c r="L55" s="32"/>
    </row>
    <row r="56" spans="1:12">
      <c r="A56" s="7">
        <v>35</v>
      </c>
      <c r="B56" s="4" t="s">
        <v>86</v>
      </c>
      <c r="C56" s="12" t="s">
        <v>88</v>
      </c>
      <c r="D56" s="13">
        <v>2011</v>
      </c>
      <c r="F56" s="12" t="s">
        <v>26</v>
      </c>
      <c r="G56" s="14">
        <v>3800000</v>
      </c>
      <c r="H56" s="12">
        <v>3</v>
      </c>
      <c r="I56" s="11">
        <f t="shared" si="0"/>
        <v>11400000</v>
      </c>
      <c r="J56" s="32"/>
      <c r="K56" s="32"/>
      <c r="L56" s="32"/>
    </row>
    <row r="57" spans="1:12">
      <c r="A57" s="7">
        <v>36</v>
      </c>
      <c r="B57" s="4" t="s">
        <v>34</v>
      </c>
      <c r="C57" s="12" t="s">
        <v>89</v>
      </c>
      <c r="D57" s="13">
        <v>2011</v>
      </c>
      <c r="F57" s="12" t="s">
        <v>26</v>
      </c>
      <c r="G57" s="14">
        <v>350000</v>
      </c>
      <c r="H57" s="12">
        <v>1</v>
      </c>
      <c r="I57" s="11">
        <f t="shared" si="0"/>
        <v>350000</v>
      </c>
      <c r="J57" s="32"/>
      <c r="K57" s="32"/>
      <c r="L57" s="32"/>
    </row>
    <row r="58" spans="1:12">
      <c r="A58" s="7">
        <v>37</v>
      </c>
      <c r="B58" s="31" t="s">
        <v>90</v>
      </c>
      <c r="C58" s="12" t="s">
        <v>91</v>
      </c>
      <c r="D58" s="13">
        <v>2011</v>
      </c>
      <c r="F58" s="15" t="s">
        <v>26</v>
      </c>
      <c r="G58" s="14">
        <v>350000</v>
      </c>
      <c r="H58" s="15">
        <v>2</v>
      </c>
      <c r="I58" s="11">
        <f t="shared" si="0"/>
        <v>700000</v>
      </c>
      <c r="J58" s="32"/>
      <c r="K58" s="32"/>
      <c r="L58" s="32"/>
    </row>
    <row r="59" spans="1:12">
      <c r="A59" s="7">
        <v>38</v>
      </c>
      <c r="B59" s="4" t="s">
        <v>92</v>
      </c>
      <c r="C59" s="12">
        <v>5001509</v>
      </c>
      <c r="D59" s="9">
        <v>2007</v>
      </c>
      <c r="F59" s="12" t="s">
        <v>26</v>
      </c>
      <c r="G59" s="11">
        <v>605000</v>
      </c>
      <c r="H59" s="10">
        <v>19</v>
      </c>
      <c r="I59" s="11">
        <f t="shared" si="0"/>
        <v>11495000</v>
      </c>
      <c r="J59" s="32"/>
      <c r="K59" s="32"/>
      <c r="L59" s="32"/>
    </row>
    <row r="60" spans="1:12">
      <c r="A60" s="7">
        <v>39</v>
      </c>
      <c r="B60" s="4" t="s">
        <v>93</v>
      </c>
      <c r="C60" s="12" t="s">
        <v>94</v>
      </c>
      <c r="D60" s="13">
        <v>2012</v>
      </c>
      <c r="F60" s="12" t="s">
        <v>26</v>
      </c>
      <c r="G60" s="14">
        <v>450000</v>
      </c>
      <c r="H60" s="12">
        <v>1</v>
      </c>
      <c r="I60" s="11">
        <f t="shared" si="0"/>
        <v>450000</v>
      </c>
      <c r="J60" s="32"/>
      <c r="K60" s="32"/>
      <c r="L60" s="32"/>
    </row>
    <row r="61" spans="1:12">
      <c r="A61" s="7">
        <v>40</v>
      </c>
      <c r="B61" s="4" t="s">
        <v>95</v>
      </c>
      <c r="C61" s="12" t="s">
        <v>96</v>
      </c>
      <c r="D61" s="13">
        <v>2012</v>
      </c>
      <c r="F61" s="12" t="s">
        <v>26</v>
      </c>
      <c r="G61" s="14">
        <v>4500000</v>
      </c>
      <c r="H61" s="12">
        <v>13</v>
      </c>
      <c r="I61" s="11">
        <f t="shared" si="0"/>
        <v>58500000</v>
      </c>
      <c r="J61" s="32"/>
      <c r="K61" s="32"/>
      <c r="L61" s="32"/>
    </row>
    <row r="62" spans="1:12">
      <c r="A62" s="7">
        <v>41</v>
      </c>
      <c r="B62" s="4" t="s">
        <v>97</v>
      </c>
      <c r="C62" s="12" t="s">
        <v>98</v>
      </c>
      <c r="D62" s="13">
        <v>2012</v>
      </c>
      <c r="F62" s="12" t="s">
        <v>26</v>
      </c>
      <c r="G62" s="14">
        <v>2800000</v>
      </c>
      <c r="H62" s="12">
        <v>2</v>
      </c>
      <c r="I62" s="11">
        <f t="shared" si="0"/>
        <v>5600000</v>
      </c>
      <c r="J62" s="32"/>
      <c r="K62" s="32"/>
      <c r="L62" s="32"/>
    </row>
    <row r="63" spans="1:12">
      <c r="A63" s="7">
        <v>42</v>
      </c>
      <c r="B63" s="4" t="s">
        <v>36</v>
      </c>
      <c r="C63" s="12" t="s">
        <v>99</v>
      </c>
      <c r="D63" s="13">
        <v>2012</v>
      </c>
      <c r="F63" s="12" t="s">
        <v>26</v>
      </c>
      <c r="G63" s="14">
        <v>3100000</v>
      </c>
      <c r="H63" s="12">
        <v>4</v>
      </c>
      <c r="I63" s="11">
        <f t="shared" si="0"/>
        <v>12400000</v>
      </c>
      <c r="J63" s="32"/>
      <c r="K63" s="32"/>
      <c r="L63" s="32"/>
    </row>
    <row r="64" spans="1:12">
      <c r="A64" s="7">
        <v>43</v>
      </c>
      <c r="B64" s="4" t="s">
        <v>33</v>
      </c>
      <c r="C64" s="12" t="s">
        <v>100</v>
      </c>
      <c r="D64" s="13">
        <v>2012</v>
      </c>
      <c r="F64" s="12" t="s">
        <v>26</v>
      </c>
      <c r="G64" s="14">
        <v>230000</v>
      </c>
      <c r="H64" s="12">
        <v>52</v>
      </c>
      <c r="I64" s="11">
        <f t="shared" si="0"/>
        <v>11960000</v>
      </c>
      <c r="J64" s="32"/>
      <c r="K64" s="32"/>
      <c r="L64" s="32"/>
    </row>
    <row r="65" spans="1:12">
      <c r="A65" s="7">
        <v>44</v>
      </c>
      <c r="B65" s="4" t="s">
        <v>101</v>
      </c>
      <c r="C65" s="12" t="s">
        <v>102</v>
      </c>
      <c r="D65" s="13">
        <v>2012</v>
      </c>
      <c r="F65" s="12" t="s">
        <v>26</v>
      </c>
      <c r="G65" s="14">
        <v>2200000</v>
      </c>
      <c r="H65" s="12">
        <v>26</v>
      </c>
      <c r="I65" s="11">
        <f t="shared" si="0"/>
        <v>57200000</v>
      </c>
      <c r="J65" s="32"/>
      <c r="K65" s="32"/>
      <c r="L65" s="32"/>
    </row>
    <row r="66" spans="1:12">
      <c r="A66" s="7">
        <v>45</v>
      </c>
      <c r="B66" s="4" t="s">
        <v>103</v>
      </c>
      <c r="C66" s="12" t="s">
        <v>104</v>
      </c>
      <c r="D66" s="13">
        <v>2012</v>
      </c>
      <c r="F66" s="12" t="s">
        <v>26</v>
      </c>
      <c r="G66" s="14">
        <v>1180000</v>
      </c>
      <c r="H66" s="12">
        <v>30</v>
      </c>
      <c r="I66" s="11">
        <f t="shared" si="0"/>
        <v>35400000</v>
      </c>
      <c r="J66" s="32"/>
      <c r="K66" s="32"/>
      <c r="L66" s="32"/>
    </row>
    <row r="67" spans="1:12" s="97" customFormat="1">
      <c r="A67" s="93">
        <v>46</v>
      </c>
      <c r="B67" s="94" t="s">
        <v>24</v>
      </c>
      <c r="C67" s="95">
        <v>5000779</v>
      </c>
      <c r="D67" s="96">
        <v>2000</v>
      </c>
      <c r="F67" s="95" t="s">
        <v>25</v>
      </c>
      <c r="G67" s="98">
        <v>489500</v>
      </c>
      <c r="H67" s="95">
        <v>16</v>
      </c>
      <c r="I67" s="98">
        <f t="shared" si="0"/>
        <v>7832000</v>
      </c>
      <c r="J67" s="99"/>
      <c r="K67" s="99"/>
      <c r="L67" s="99"/>
    </row>
    <row r="68" spans="1:12" s="97" customFormat="1">
      <c r="A68" s="93">
        <v>47</v>
      </c>
      <c r="B68" s="94" t="s">
        <v>29</v>
      </c>
      <c r="C68" s="95">
        <v>5001105</v>
      </c>
      <c r="D68" s="96">
        <v>2004</v>
      </c>
      <c r="F68" s="95" t="s">
        <v>25</v>
      </c>
      <c r="G68" s="98">
        <v>514500</v>
      </c>
      <c r="H68" s="52">
        <v>40</v>
      </c>
      <c r="I68" s="98">
        <f t="shared" si="0"/>
        <v>20580000</v>
      </c>
      <c r="J68" s="99"/>
      <c r="K68" s="99"/>
      <c r="L68" s="99"/>
    </row>
    <row r="69" spans="1:12" s="97" customFormat="1">
      <c r="A69" s="93">
        <v>48</v>
      </c>
      <c r="B69" s="94" t="s">
        <v>105</v>
      </c>
      <c r="C69" s="95" t="s">
        <v>106</v>
      </c>
      <c r="D69" s="100">
        <v>2012</v>
      </c>
      <c r="F69" s="95" t="s">
        <v>26</v>
      </c>
      <c r="G69" s="101">
        <v>3100000</v>
      </c>
      <c r="H69" s="95">
        <v>2</v>
      </c>
      <c r="I69" s="98">
        <f t="shared" si="0"/>
        <v>6200000</v>
      </c>
      <c r="J69" s="99"/>
      <c r="K69" s="99"/>
      <c r="L69" s="99"/>
    </row>
    <row r="70" spans="1:12" s="97" customFormat="1">
      <c r="A70" s="93">
        <v>49</v>
      </c>
      <c r="B70" s="94" t="s">
        <v>107</v>
      </c>
      <c r="C70" s="95" t="s">
        <v>108</v>
      </c>
      <c r="D70" s="100">
        <v>2012</v>
      </c>
      <c r="F70" s="95" t="s">
        <v>26</v>
      </c>
      <c r="G70" s="101">
        <v>450000</v>
      </c>
      <c r="H70" s="95">
        <v>12</v>
      </c>
      <c r="I70" s="98">
        <f t="shared" si="0"/>
        <v>5400000</v>
      </c>
      <c r="J70" s="99"/>
      <c r="K70" s="99"/>
      <c r="L70" s="99"/>
    </row>
    <row r="71" spans="1:12" s="97" customFormat="1">
      <c r="A71" s="93">
        <v>50</v>
      </c>
      <c r="B71" s="102" t="s">
        <v>109</v>
      </c>
      <c r="C71" s="95" t="s">
        <v>110</v>
      </c>
      <c r="D71" s="100">
        <v>2012</v>
      </c>
      <c r="F71" s="95" t="s">
        <v>26</v>
      </c>
      <c r="G71" s="101">
        <v>1180000</v>
      </c>
      <c r="H71" s="95">
        <v>9</v>
      </c>
      <c r="I71" s="98">
        <f t="shared" si="0"/>
        <v>10620000</v>
      </c>
      <c r="J71" s="99"/>
      <c r="K71" s="99"/>
      <c r="L71" s="99"/>
    </row>
    <row r="72" spans="1:12" ht="24">
      <c r="A72" s="7">
        <v>51</v>
      </c>
      <c r="B72" s="57" t="s">
        <v>111</v>
      </c>
      <c r="C72" s="58" t="s">
        <v>112</v>
      </c>
      <c r="D72" s="59">
        <v>2014</v>
      </c>
      <c r="F72" s="58" t="s">
        <v>26</v>
      </c>
      <c r="G72" s="14">
        <v>4650000</v>
      </c>
      <c r="H72" s="12">
        <v>1</v>
      </c>
      <c r="I72" s="11">
        <f t="shared" si="0"/>
        <v>4650000</v>
      </c>
      <c r="J72" s="32"/>
      <c r="K72" s="32"/>
      <c r="L72" s="32"/>
    </row>
    <row r="73" spans="1:12">
      <c r="A73" s="60"/>
      <c r="B73" s="121" t="s">
        <v>128</v>
      </c>
      <c r="C73" s="122"/>
      <c r="D73" s="122"/>
      <c r="E73" s="122"/>
      <c r="F73" s="123"/>
      <c r="G73" s="61">
        <f>SUM(G22:G72)</f>
        <v>72722500</v>
      </c>
      <c r="H73" s="62">
        <f>SUM(H22:H72)</f>
        <v>638</v>
      </c>
      <c r="I73" s="61">
        <f>SUM(I22:I72)</f>
        <v>504502500</v>
      </c>
      <c r="J73" s="62"/>
      <c r="K73" s="62"/>
      <c r="L73" s="62"/>
    </row>
    <row r="74" spans="1:12">
      <c r="A74" s="63"/>
      <c r="B74" s="77"/>
      <c r="C74" s="77"/>
      <c r="D74" s="77"/>
      <c r="E74" s="77"/>
      <c r="F74" s="77"/>
      <c r="G74" s="79"/>
      <c r="H74" s="78"/>
      <c r="I74" s="79"/>
      <c r="J74" s="78"/>
      <c r="K74" s="78"/>
      <c r="L74" s="78"/>
    </row>
    <row r="75" spans="1:12" ht="15.75">
      <c r="A75" s="104" t="s">
        <v>142</v>
      </c>
      <c r="B75" s="104"/>
      <c r="C75" s="104"/>
      <c r="D75" s="16"/>
      <c r="E75" s="16"/>
      <c r="F75" s="16"/>
      <c r="G75" s="16"/>
      <c r="H75" s="16"/>
      <c r="I75" s="106" t="s">
        <v>176</v>
      </c>
      <c r="J75" s="106"/>
      <c r="K75" s="106"/>
      <c r="L75" s="106"/>
    </row>
    <row r="76" spans="1:12" ht="15.75">
      <c r="A76" s="104" t="s">
        <v>143</v>
      </c>
      <c r="B76" s="104"/>
      <c r="C76" s="104"/>
      <c r="D76" s="104" t="s">
        <v>144</v>
      </c>
      <c r="E76" s="104"/>
      <c r="F76" s="104"/>
      <c r="G76" s="104"/>
      <c r="H76" s="16"/>
      <c r="I76" s="70"/>
      <c r="J76" s="104" t="s">
        <v>178</v>
      </c>
      <c r="K76" s="104"/>
      <c r="L76" s="104"/>
    </row>
    <row r="77" spans="1:12" ht="16.5">
      <c r="A77" s="16"/>
      <c r="B77" s="16"/>
      <c r="C77" s="16"/>
      <c r="D77" s="103" t="s">
        <v>172</v>
      </c>
      <c r="E77" s="103"/>
      <c r="F77" s="103"/>
      <c r="G77" s="103"/>
      <c r="H77" s="103"/>
      <c r="I77" s="103"/>
      <c r="J77" s="16"/>
      <c r="K77" s="16"/>
      <c r="L77" s="16"/>
    </row>
    <row r="78" spans="1:12" ht="16.5">
      <c r="A78" s="16"/>
      <c r="B78" s="16"/>
      <c r="C78" s="16"/>
      <c r="D78" s="103" t="s">
        <v>173</v>
      </c>
      <c r="E78" s="103"/>
      <c r="F78" s="103"/>
      <c r="G78" s="103"/>
      <c r="H78" s="103"/>
      <c r="I78" s="103"/>
      <c r="J78" s="16"/>
      <c r="K78" s="16"/>
      <c r="L78" s="16"/>
    </row>
    <row r="79" spans="1:12" ht="16.5">
      <c r="A79" s="16"/>
      <c r="B79" s="16"/>
      <c r="C79" s="16"/>
      <c r="D79" s="103" t="s">
        <v>174</v>
      </c>
      <c r="E79" s="103"/>
      <c r="F79" s="103"/>
      <c r="G79" s="103"/>
      <c r="H79" s="103"/>
      <c r="I79" s="103"/>
      <c r="J79" s="16"/>
      <c r="K79" s="16"/>
      <c r="L79" s="16"/>
    </row>
    <row r="80" spans="1:12" ht="16.5">
      <c r="A80" s="16"/>
      <c r="B80" s="16"/>
      <c r="C80" s="16"/>
      <c r="D80" s="103" t="s">
        <v>175</v>
      </c>
      <c r="E80" s="103"/>
      <c r="F80" s="103"/>
      <c r="G80" s="103"/>
      <c r="H80" s="103"/>
      <c r="I80" s="103"/>
      <c r="J80" s="16"/>
      <c r="K80" s="16"/>
      <c r="L80" s="16"/>
    </row>
    <row r="81" spans="1:12" ht="16.5">
      <c r="A81" s="104" t="s">
        <v>146</v>
      </c>
      <c r="B81" s="104"/>
      <c r="C81" s="104"/>
      <c r="D81" s="103" t="s">
        <v>145</v>
      </c>
      <c r="E81" s="103"/>
      <c r="F81" s="103"/>
      <c r="G81" s="103"/>
      <c r="H81" s="103"/>
      <c r="I81" s="103"/>
      <c r="J81" s="104" t="s">
        <v>177</v>
      </c>
      <c r="K81" s="104"/>
      <c r="L81" s="104"/>
    </row>
    <row r="82" spans="1:12" ht="16.5">
      <c r="A82" s="16"/>
      <c r="B82" s="16"/>
      <c r="C82" s="16"/>
      <c r="D82" s="103" t="s">
        <v>147</v>
      </c>
      <c r="E82" s="103"/>
      <c r="F82" s="103"/>
      <c r="G82" s="103"/>
      <c r="H82" s="103"/>
      <c r="I82" s="103"/>
      <c r="J82" s="16"/>
      <c r="K82" s="16"/>
      <c r="L82" s="16"/>
    </row>
    <row r="83" spans="1:12" ht="16.5">
      <c r="A83" s="16"/>
      <c r="B83" s="16"/>
      <c r="C83" s="16"/>
      <c r="D83" s="103" t="s">
        <v>148</v>
      </c>
      <c r="E83" s="103"/>
      <c r="F83" s="103"/>
      <c r="G83" s="103"/>
      <c r="H83" s="103"/>
      <c r="I83" s="103"/>
      <c r="J83" s="16"/>
      <c r="K83" s="16"/>
      <c r="L83" s="16"/>
    </row>
  </sheetData>
  <mergeCells count="58">
    <mergeCell ref="A7:L7"/>
    <mergeCell ref="A6:L6"/>
    <mergeCell ref="B73:F73"/>
    <mergeCell ref="A1:F1"/>
    <mergeCell ref="H1:L1"/>
    <mergeCell ref="A2:F2"/>
    <mergeCell ref="H2:L2"/>
    <mergeCell ref="A5:L5"/>
    <mergeCell ref="A3:F3"/>
    <mergeCell ref="A18:A20"/>
    <mergeCell ref="B18:B20"/>
    <mergeCell ref="C18:C20"/>
    <mergeCell ref="D18:D20"/>
    <mergeCell ref="E18:E20"/>
    <mergeCell ref="J18:K19"/>
    <mergeCell ref="L18:L20"/>
    <mergeCell ref="A8:B8"/>
    <mergeCell ref="A9:B9"/>
    <mergeCell ref="F9:G9"/>
    <mergeCell ref="J9:L9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81:C81"/>
    <mergeCell ref="D81:I81"/>
    <mergeCell ref="A17:D17"/>
    <mergeCell ref="A75:C75"/>
    <mergeCell ref="I75:L75"/>
    <mergeCell ref="A76:C76"/>
    <mergeCell ref="D76:G76"/>
    <mergeCell ref="J76:L76"/>
    <mergeCell ref="F18:F20"/>
    <mergeCell ref="G18:G20"/>
    <mergeCell ref="H18:I19"/>
    <mergeCell ref="D77:I77"/>
    <mergeCell ref="J81:L81"/>
    <mergeCell ref="D82:I82"/>
    <mergeCell ref="D83:I83"/>
    <mergeCell ref="D78:I78"/>
    <mergeCell ref="D79:I79"/>
    <mergeCell ref="D80:I80"/>
  </mergeCells>
  <conditionalFormatting sqref="A18:K21 A22:D72 F22:I72">
    <cfRule type="cellIs" dxfId="3" priority="20" operator="equal">
      <formula>"Thanh lý"</formula>
    </cfRule>
  </conditionalFormatting>
  <conditionalFormatting sqref="A18:K21 A22:D72 F22:I72">
    <cfRule type="cellIs" dxfId="2" priority="19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topLeftCell="A10" workbookViewId="0">
      <selection activeCell="D31" sqref="D31"/>
    </sheetView>
  </sheetViews>
  <sheetFormatPr defaultRowHeight="15"/>
  <cols>
    <col min="1" max="1" width="4.42578125" style="16" customWidth="1"/>
    <col min="2" max="2" width="24.42578125" style="16" customWidth="1"/>
    <col min="3" max="3" width="10.85546875" style="16" customWidth="1"/>
    <col min="4" max="4" width="8.42578125" style="16" customWidth="1"/>
    <col min="5" max="5" width="9" style="16" customWidth="1"/>
    <col min="6" max="6" width="0" style="16" hidden="1" customWidth="1"/>
    <col min="7" max="7" width="7.7109375" style="16" customWidth="1"/>
    <col min="8" max="8" width="10.140625" style="16" customWidth="1"/>
    <col min="9" max="9" width="11.5703125" style="16" customWidth="1"/>
    <col min="10" max="10" width="11.28515625" style="16" customWidth="1"/>
    <col min="11" max="11" width="7.85546875" style="16" customWidth="1"/>
    <col min="12" max="12" width="12.42578125" style="16" customWidth="1"/>
    <col min="13" max="13" width="11.85546875" style="16" customWidth="1"/>
    <col min="14" max="14" width="9.5703125" style="16" customWidth="1"/>
    <col min="15" max="16384" width="9.140625" style="16"/>
  </cols>
  <sheetData>
    <row r="1" spans="1:14" ht="16.5">
      <c r="A1" s="120" t="s">
        <v>158</v>
      </c>
      <c r="B1" s="120"/>
      <c r="C1" s="120"/>
      <c r="D1" s="120"/>
      <c r="E1" s="120"/>
      <c r="F1" s="1"/>
      <c r="G1" s="1"/>
      <c r="H1" s="104" t="s">
        <v>0</v>
      </c>
      <c r="I1" s="104"/>
      <c r="J1" s="104"/>
      <c r="K1" s="104"/>
      <c r="L1" s="104"/>
      <c r="M1" s="104"/>
      <c r="N1" s="104"/>
    </row>
    <row r="2" spans="1:14" ht="16.5">
      <c r="A2" s="119" t="s">
        <v>125</v>
      </c>
      <c r="B2" s="119"/>
      <c r="C2" s="119"/>
      <c r="D2" s="119"/>
      <c r="E2" s="119"/>
      <c r="F2" s="1"/>
      <c r="G2" s="1"/>
      <c r="H2" s="119" t="s">
        <v>1</v>
      </c>
      <c r="I2" s="119"/>
      <c r="J2" s="119"/>
      <c r="K2" s="119"/>
      <c r="L2" s="119"/>
      <c r="M2" s="119"/>
      <c r="N2" s="119"/>
    </row>
    <row r="3" spans="1:14" ht="16.5">
      <c r="A3" s="119" t="s">
        <v>126</v>
      </c>
      <c r="B3" s="119"/>
      <c r="C3" s="119"/>
      <c r="D3" s="119"/>
      <c r="E3" s="119"/>
      <c r="F3" s="1"/>
      <c r="G3" s="1"/>
      <c r="H3" s="56"/>
      <c r="I3" s="56"/>
      <c r="J3" s="56"/>
      <c r="K3" s="56"/>
      <c r="L3" s="56"/>
      <c r="M3" s="56"/>
      <c r="N3" s="56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119" t="s">
        <v>186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14" ht="16.5">
      <c r="A6" s="119" t="s">
        <v>188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s="71" customFormat="1" ht="16.5">
      <c r="A7" s="118" t="s">
        <v>159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84"/>
      <c r="N7" s="84"/>
    </row>
    <row r="8" spans="1:14" s="71" customFormat="1" ht="16.5">
      <c r="A8" s="76" t="s">
        <v>129</v>
      </c>
      <c r="B8" s="76"/>
      <c r="C8" s="86"/>
      <c r="D8" s="86"/>
      <c r="E8" s="84"/>
      <c r="F8" s="84"/>
      <c r="G8" s="84"/>
      <c r="H8" s="84"/>
      <c r="I8" s="84"/>
      <c r="J8" s="84"/>
      <c r="K8" s="84"/>
      <c r="L8" s="84"/>
      <c r="M8" s="84"/>
      <c r="N8" s="84"/>
    </row>
    <row r="9" spans="1:14" s="71" customFormat="1" ht="16.5">
      <c r="A9" s="85" t="s">
        <v>130</v>
      </c>
      <c r="B9" s="85"/>
      <c r="C9" s="86"/>
      <c r="D9" s="86"/>
      <c r="E9" s="83" t="s">
        <v>131</v>
      </c>
      <c r="F9" s="82"/>
      <c r="G9" s="85" t="s">
        <v>132</v>
      </c>
      <c r="H9" s="85"/>
      <c r="I9" s="84"/>
      <c r="J9" s="83" t="s">
        <v>133</v>
      </c>
      <c r="K9" s="105" t="s">
        <v>179</v>
      </c>
      <c r="L9" s="105"/>
      <c r="M9" s="105"/>
      <c r="N9" s="105"/>
    </row>
    <row r="10" spans="1:14" s="71" customFormat="1" ht="16.5">
      <c r="A10" s="85" t="s">
        <v>161</v>
      </c>
      <c r="B10" s="85"/>
      <c r="C10" s="86"/>
      <c r="D10" s="86"/>
      <c r="E10" s="83" t="s">
        <v>131</v>
      </c>
      <c r="F10" s="82"/>
      <c r="G10" s="85" t="s">
        <v>134</v>
      </c>
      <c r="H10" s="85"/>
      <c r="I10" s="84"/>
      <c r="J10" s="83" t="s">
        <v>133</v>
      </c>
      <c r="K10" s="105" t="s">
        <v>162</v>
      </c>
      <c r="L10" s="105"/>
      <c r="M10" s="105"/>
      <c r="N10" s="105"/>
    </row>
    <row r="11" spans="1:14" s="71" customFormat="1" ht="16.5">
      <c r="A11" s="85" t="s">
        <v>180</v>
      </c>
      <c r="B11" s="85"/>
      <c r="C11" s="86"/>
      <c r="D11" s="86"/>
      <c r="E11" s="83" t="s">
        <v>131</v>
      </c>
      <c r="F11" s="82"/>
      <c r="G11" s="85" t="s">
        <v>135</v>
      </c>
      <c r="H11" s="85"/>
      <c r="I11" s="85"/>
      <c r="J11" s="83" t="s">
        <v>133</v>
      </c>
      <c r="K11" s="131" t="s">
        <v>164</v>
      </c>
      <c r="L11" s="131"/>
      <c r="M11" s="131"/>
      <c r="N11" s="131"/>
    </row>
    <row r="12" spans="1:14" s="71" customFormat="1" ht="16.5">
      <c r="A12" s="85" t="s">
        <v>165</v>
      </c>
      <c r="B12" s="85"/>
      <c r="C12" s="86"/>
      <c r="D12" s="86"/>
      <c r="E12" s="83" t="s">
        <v>131</v>
      </c>
      <c r="F12" s="82"/>
      <c r="G12" s="85" t="s">
        <v>166</v>
      </c>
      <c r="H12" s="85"/>
      <c r="I12" s="84"/>
      <c r="J12" s="83" t="s">
        <v>133</v>
      </c>
      <c r="K12" s="105" t="s">
        <v>164</v>
      </c>
      <c r="L12" s="105"/>
      <c r="M12" s="105"/>
      <c r="N12" s="105"/>
    </row>
    <row r="13" spans="1:14" s="71" customFormat="1" ht="16.5">
      <c r="A13" s="85" t="s">
        <v>181</v>
      </c>
      <c r="B13" s="85"/>
      <c r="C13" s="86"/>
      <c r="D13" s="86"/>
      <c r="E13" s="83" t="s">
        <v>131</v>
      </c>
      <c r="F13" s="82"/>
      <c r="G13" s="105" t="s">
        <v>187</v>
      </c>
      <c r="H13" s="105"/>
      <c r="I13" s="105"/>
      <c r="J13" s="83" t="s">
        <v>133</v>
      </c>
      <c r="K13" s="105" t="s">
        <v>167</v>
      </c>
      <c r="L13" s="105"/>
      <c r="M13" s="105"/>
      <c r="N13" s="105"/>
    </row>
    <row r="14" spans="1:14" s="71" customFormat="1" ht="16.5">
      <c r="A14" s="85" t="s">
        <v>170</v>
      </c>
      <c r="B14" s="85"/>
      <c r="C14" s="86"/>
      <c r="D14" s="86"/>
      <c r="E14" s="83" t="s">
        <v>131</v>
      </c>
      <c r="F14" s="82"/>
      <c r="G14" s="105" t="s">
        <v>136</v>
      </c>
      <c r="H14" s="105"/>
      <c r="I14" s="84"/>
      <c r="J14" s="83" t="s">
        <v>133</v>
      </c>
      <c r="K14" s="105" t="s">
        <v>167</v>
      </c>
      <c r="L14" s="105"/>
      <c r="M14" s="105"/>
      <c r="N14" s="105"/>
    </row>
    <row r="15" spans="1:14" s="71" customFormat="1" ht="16.5">
      <c r="A15" s="85" t="s">
        <v>137</v>
      </c>
      <c r="B15" s="85"/>
      <c r="C15" s="86"/>
      <c r="D15" s="86"/>
      <c r="E15" s="83" t="s">
        <v>131</v>
      </c>
      <c r="F15" s="82"/>
      <c r="G15" s="105" t="s">
        <v>138</v>
      </c>
      <c r="H15" s="105"/>
      <c r="I15" s="84"/>
      <c r="J15" s="83" t="s">
        <v>133</v>
      </c>
      <c r="K15" s="105" t="s">
        <v>167</v>
      </c>
      <c r="L15" s="105"/>
      <c r="M15" s="105"/>
      <c r="N15" s="105"/>
    </row>
    <row r="16" spans="1:14" s="71" customFormat="1" ht="16.5">
      <c r="A16" s="85" t="s">
        <v>139</v>
      </c>
      <c r="B16" s="85"/>
      <c r="C16" s="86"/>
      <c r="D16" s="86"/>
      <c r="E16" s="83" t="s">
        <v>131</v>
      </c>
      <c r="F16" s="82"/>
      <c r="G16" s="105" t="s">
        <v>140</v>
      </c>
      <c r="H16" s="105"/>
      <c r="I16" s="105"/>
      <c r="J16" s="83" t="s">
        <v>133</v>
      </c>
      <c r="K16" s="105" t="s">
        <v>182</v>
      </c>
      <c r="L16" s="105"/>
      <c r="M16" s="105"/>
      <c r="N16" s="105"/>
    </row>
    <row r="17" spans="1:14" ht="16.5">
      <c r="A17" s="120" t="s">
        <v>149</v>
      </c>
      <c r="B17" s="120"/>
      <c r="C17" s="120"/>
      <c r="D17" s="87"/>
      <c r="E17" s="75"/>
      <c r="F17" s="75"/>
      <c r="G17" s="75"/>
      <c r="H17" s="75"/>
      <c r="I17" s="75"/>
      <c r="J17" s="75"/>
      <c r="K17" s="75"/>
      <c r="L17" s="75"/>
      <c r="M17" s="75"/>
      <c r="N17" s="75"/>
    </row>
    <row r="18" spans="1:14">
      <c r="A18" s="132" t="s">
        <v>2</v>
      </c>
      <c r="B18" s="132" t="s">
        <v>37</v>
      </c>
      <c r="C18" s="134" t="s">
        <v>38</v>
      </c>
      <c r="D18" s="134" t="s">
        <v>39</v>
      </c>
      <c r="E18" s="132" t="s">
        <v>40</v>
      </c>
      <c r="F18" s="132" t="s">
        <v>41</v>
      </c>
      <c r="G18" s="137" t="s">
        <v>42</v>
      </c>
      <c r="H18" s="138"/>
      <c r="I18" s="138"/>
      <c r="J18" s="139"/>
      <c r="K18" s="137" t="s">
        <v>10</v>
      </c>
      <c r="L18" s="138"/>
      <c r="M18" s="139"/>
      <c r="N18" s="128" t="s">
        <v>11</v>
      </c>
    </row>
    <row r="19" spans="1:14" ht="21">
      <c r="A19" s="133"/>
      <c r="B19" s="133"/>
      <c r="C19" s="135"/>
      <c r="D19" s="135"/>
      <c r="E19" s="133"/>
      <c r="F19" s="133"/>
      <c r="G19" s="17" t="s">
        <v>12</v>
      </c>
      <c r="H19" s="17" t="s">
        <v>8</v>
      </c>
      <c r="I19" s="17" t="s">
        <v>43</v>
      </c>
      <c r="J19" s="17" t="s">
        <v>44</v>
      </c>
      <c r="K19" s="17" t="s">
        <v>12</v>
      </c>
      <c r="L19" s="17" t="s">
        <v>43</v>
      </c>
      <c r="M19" s="17" t="s">
        <v>44</v>
      </c>
      <c r="N19" s="130"/>
    </row>
    <row r="20" spans="1:14">
      <c r="A20" s="17" t="s">
        <v>14</v>
      </c>
      <c r="B20" s="17" t="s">
        <v>15</v>
      </c>
      <c r="C20" s="18" t="s">
        <v>16</v>
      </c>
      <c r="D20" s="18" t="s">
        <v>17</v>
      </c>
      <c r="E20" s="17" t="s">
        <v>18</v>
      </c>
      <c r="F20" s="17" t="s">
        <v>17</v>
      </c>
      <c r="G20" s="17">
        <v>1</v>
      </c>
      <c r="H20" s="17">
        <v>2</v>
      </c>
      <c r="I20" s="17">
        <v>3</v>
      </c>
      <c r="J20" s="17">
        <v>4</v>
      </c>
      <c r="K20" s="17">
        <v>5</v>
      </c>
      <c r="L20" s="17">
        <v>6</v>
      </c>
      <c r="M20" s="17">
        <v>7</v>
      </c>
      <c r="N20" s="19">
        <v>8</v>
      </c>
    </row>
    <row r="21" spans="1:14" ht="18" customHeight="1">
      <c r="A21" s="33" t="s">
        <v>45</v>
      </c>
      <c r="B21" s="34" t="s">
        <v>114</v>
      </c>
      <c r="C21" s="20"/>
      <c r="D21" s="20"/>
      <c r="E21" s="35">
        <v>5001468</v>
      </c>
      <c r="F21" s="36" t="s">
        <v>115</v>
      </c>
      <c r="G21" s="37">
        <v>1</v>
      </c>
      <c r="H21" s="38">
        <v>7557000</v>
      </c>
      <c r="I21" s="39">
        <f>H21*G21</f>
        <v>7557000</v>
      </c>
      <c r="J21" s="39">
        <v>0</v>
      </c>
      <c r="K21" s="37">
        <v>1</v>
      </c>
      <c r="L21" s="38">
        <v>7557000</v>
      </c>
      <c r="M21" s="39">
        <f>J21</f>
        <v>0</v>
      </c>
      <c r="N21" s="40"/>
    </row>
    <row r="22" spans="1:14" ht="25.5">
      <c r="A22" s="33" t="s">
        <v>46</v>
      </c>
      <c r="B22" s="34" t="s">
        <v>116</v>
      </c>
      <c r="C22" s="20"/>
      <c r="D22" s="20"/>
      <c r="E22" s="41">
        <v>5001478</v>
      </c>
      <c r="F22" s="36" t="s">
        <v>115</v>
      </c>
      <c r="G22" s="42">
        <v>1</v>
      </c>
      <c r="H22" s="43">
        <v>25000000</v>
      </c>
      <c r="I22" s="39">
        <f>H22*G22</f>
        <v>25000000</v>
      </c>
      <c r="J22" s="39">
        <v>0</v>
      </c>
      <c r="K22" s="42">
        <v>1</v>
      </c>
      <c r="L22" s="43">
        <v>25000000</v>
      </c>
      <c r="M22" s="39">
        <f>J22</f>
        <v>0</v>
      </c>
      <c r="N22" s="44"/>
    </row>
    <row r="23" spans="1:14">
      <c r="A23" s="33" t="s">
        <v>48</v>
      </c>
      <c r="B23" s="34" t="s">
        <v>117</v>
      </c>
      <c r="C23" s="20"/>
      <c r="D23" s="20"/>
      <c r="E23" s="35">
        <v>5001549</v>
      </c>
      <c r="F23" s="36" t="s">
        <v>115</v>
      </c>
      <c r="G23" s="37">
        <v>2</v>
      </c>
      <c r="H23" s="38">
        <v>8570000</v>
      </c>
      <c r="I23" s="39">
        <f>H23*G23</f>
        <v>17140000</v>
      </c>
      <c r="J23" s="39">
        <v>0</v>
      </c>
      <c r="K23" s="37">
        <v>2</v>
      </c>
      <c r="L23" s="38">
        <v>17140000</v>
      </c>
      <c r="M23" s="39">
        <f>J23</f>
        <v>0</v>
      </c>
      <c r="N23" s="40"/>
    </row>
    <row r="24" spans="1:14">
      <c r="A24" s="33" t="s">
        <v>49</v>
      </c>
      <c r="B24" s="34" t="s">
        <v>47</v>
      </c>
      <c r="C24" s="20"/>
      <c r="D24" s="20"/>
      <c r="E24" s="35">
        <v>5001797</v>
      </c>
      <c r="F24" s="36" t="s">
        <v>115</v>
      </c>
      <c r="G24" s="37">
        <v>2</v>
      </c>
      <c r="H24" s="38">
        <v>5800000</v>
      </c>
      <c r="I24" s="39">
        <f>H24*G24</f>
        <v>11600000</v>
      </c>
      <c r="J24" s="39">
        <v>1450000</v>
      </c>
      <c r="K24" s="37">
        <v>2</v>
      </c>
      <c r="L24" s="38">
        <v>11600000</v>
      </c>
      <c r="M24" s="39">
        <f>J24</f>
        <v>1450000</v>
      </c>
      <c r="N24" s="40"/>
    </row>
    <row r="25" spans="1:14" ht="18" customHeight="1">
      <c r="A25" s="33" t="s">
        <v>50</v>
      </c>
      <c r="B25" s="34" t="s">
        <v>118</v>
      </c>
      <c r="C25" s="20" t="s">
        <v>119</v>
      </c>
      <c r="D25" s="45">
        <v>40416</v>
      </c>
      <c r="E25" s="46">
        <v>5001902</v>
      </c>
      <c r="F25" s="47" t="s">
        <v>115</v>
      </c>
      <c r="G25" s="37">
        <v>1</v>
      </c>
      <c r="H25" s="48">
        <v>5800000</v>
      </c>
      <c r="I25" s="39">
        <f>H25*G25</f>
        <v>5800000</v>
      </c>
      <c r="J25" s="39">
        <v>1450000</v>
      </c>
      <c r="K25" s="37">
        <v>1</v>
      </c>
      <c r="L25" s="38">
        <v>5800000</v>
      </c>
      <c r="M25" s="39">
        <f>J25</f>
        <v>1450000</v>
      </c>
      <c r="N25" s="40"/>
    </row>
    <row r="26" spans="1:14">
      <c r="A26" s="62"/>
      <c r="B26" s="121" t="s">
        <v>128</v>
      </c>
      <c r="C26" s="122"/>
      <c r="D26" s="122"/>
      <c r="E26" s="122"/>
      <c r="F26" s="122"/>
      <c r="G26" s="123"/>
      <c r="H26" s="62"/>
      <c r="I26" s="61">
        <f>SUM(I21:I25)</f>
        <v>67097000</v>
      </c>
      <c r="J26" s="61">
        <f>SUM(J21:J25)</f>
        <v>2900000</v>
      </c>
      <c r="K26" s="64">
        <f>SUM(K21:K25)</f>
        <v>7</v>
      </c>
      <c r="L26" s="61">
        <f>SUM(L21:L25)</f>
        <v>67097000</v>
      </c>
      <c r="M26" s="61">
        <f>SUM(M21:M25)</f>
        <v>2900000</v>
      </c>
      <c r="N26" s="62"/>
    </row>
    <row r="27" spans="1:14" s="80" customFormat="1">
      <c r="A27" s="78"/>
      <c r="B27" s="77"/>
      <c r="C27" s="77"/>
      <c r="D27" s="77"/>
      <c r="E27" s="77"/>
      <c r="F27" s="77"/>
      <c r="G27" s="77"/>
      <c r="H27" s="78"/>
      <c r="I27" s="79"/>
      <c r="J27" s="79"/>
      <c r="K27" s="77"/>
      <c r="L27" s="79"/>
      <c r="M27" s="79"/>
      <c r="N27" s="78"/>
    </row>
    <row r="28" spans="1:14" ht="16.5">
      <c r="A28" s="136" t="s">
        <v>142</v>
      </c>
      <c r="B28" s="136"/>
      <c r="C28" s="136"/>
      <c r="D28" s="136"/>
      <c r="E28" s="63"/>
      <c r="F28" s="63"/>
      <c r="G28" s="63"/>
      <c r="H28" s="104"/>
      <c r="I28" s="104"/>
      <c r="J28" s="104"/>
      <c r="K28" s="106" t="s">
        <v>184</v>
      </c>
      <c r="L28" s="106"/>
      <c r="M28" s="106"/>
      <c r="N28" s="106"/>
    </row>
    <row r="29" spans="1:14" ht="15.75">
      <c r="A29" s="104" t="s">
        <v>143</v>
      </c>
      <c r="B29" s="104"/>
      <c r="C29" s="104"/>
      <c r="D29" s="104"/>
      <c r="E29" s="104" t="s">
        <v>144</v>
      </c>
      <c r="F29" s="104"/>
      <c r="G29" s="104"/>
      <c r="H29" s="104"/>
      <c r="I29" s="21"/>
      <c r="J29" s="81"/>
      <c r="K29" s="104" t="s">
        <v>178</v>
      </c>
      <c r="L29" s="104"/>
      <c r="M29" s="104"/>
      <c r="N29" s="104"/>
    </row>
    <row r="30" spans="1:14" ht="16.5">
      <c r="A30" s="71"/>
      <c r="B30" s="71"/>
      <c r="C30" s="71"/>
      <c r="E30" s="103" t="s">
        <v>172</v>
      </c>
      <c r="F30" s="103"/>
      <c r="G30" s="103"/>
      <c r="H30" s="103"/>
      <c r="I30" s="103"/>
      <c r="J30" s="103"/>
      <c r="L30" s="71"/>
      <c r="M30" s="71"/>
      <c r="N30" s="71"/>
    </row>
    <row r="31" spans="1:14" ht="16.5">
      <c r="A31" s="71"/>
      <c r="B31" s="71"/>
      <c r="C31" s="71"/>
      <c r="E31" s="103" t="s">
        <v>173</v>
      </c>
      <c r="F31" s="103"/>
      <c r="G31" s="103"/>
      <c r="H31" s="103"/>
      <c r="I31" s="103"/>
      <c r="J31" s="103"/>
      <c r="L31" s="71"/>
      <c r="M31" s="71"/>
      <c r="N31" s="71"/>
    </row>
    <row r="32" spans="1:14" ht="16.5">
      <c r="A32" s="71"/>
      <c r="B32" s="71"/>
      <c r="C32" s="71"/>
      <c r="E32" s="103" t="s">
        <v>174</v>
      </c>
      <c r="F32" s="103"/>
      <c r="G32" s="103"/>
      <c r="H32" s="103"/>
      <c r="I32" s="103"/>
      <c r="J32" s="103"/>
      <c r="L32" s="71"/>
      <c r="M32" s="71"/>
      <c r="N32" s="71"/>
    </row>
    <row r="33" spans="1:14" ht="16.5">
      <c r="A33" s="71"/>
      <c r="B33" s="71"/>
      <c r="C33" s="71"/>
      <c r="E33" s="103" t="s">
        <v>175</v>
      </c>
      <c r="F33" s="103"/>
      <c r="G33" s="103"/>
      <c r="H33" s="103"/>
      <c r="I33" s="103"/>
      <c r="J33" s="103"/>
      <c r="L33" s="71"/>
      <c r="M33" s="71"/>
      <c r="N33" s="71"/>
    </row>
    <row r="34" spans="1:14" ht="16.5">
      <c r="A34" s="104" t="s">
        <v>146</v>
      </c>
      <c r="B34" s="104"/>
      <c r="C34" s="104"/>
      <c r="D34" s="104"/>
      <c r="E34" s="103" t="s">
        <v>145</v>
      </c>
      <c r="F34" s="103"/>
      <c r="G34" s="103"/>
      <c r="H34" s="103"/>
      <c r="I34" s="103"/>
      <c r="J34" s="103"/>
      <c r="K34" s="104" t="s">
        <v>177</v>
      </c>
      <c r="L34" s="104"/>
      <c r="M34" s="104"/>
      <c r="N34" s="104"/>
    </row>
    <row r="35" spans="1:14" ht="16.5">
      <c r="A35" s="71"/>
      <c r="B35" s="71"/>
      <c r="C35" s="71"/>
      <c r="E35" s="103" t="s">
        <v>147</v>
      </c>
      <c r="F35" s="103"/>
      <c r="G35" s="103"/>
      <c r="H35" s="103"/>
      <c r="I35" s="103"/>
      <c r="J35" s="103"/>
      <c r="L35" s="71"/>
      <c r="M35" s="71"/>
      <c r="N35" s="71"/>
    </row>
    <row r="36" spans="1:14" ht="16.5">
      <c r="A36" s="71"/>
      <c r="B36" s="71"/>
      <c r="C36" s="71"/>
      <c r="E36" s="103" t="s">
        <v>148</v>
      </c>
      <c r="F36" s="103"/>
      <c r="G36" s="103"/>
      <c r="H36" s="103"/>
      <c r="I36" s="103"/>
      <c r="J36" s="103"/>
      <c r="L36" s="71"/>
      <c r="M36" s="71"/>
      <c r="N36" s="71"/>
    </row>
  </sheetData>
  <mergeCells count="46">
    <mergeCell ref="K14:N14"/>
    <mergeCell ref="G14:H14"/>
    <mergeCell ref="K18:M18"/>
    <mergeCell ref="N18:N19"/>
    <mergeCell ref="F18:F19"/>
    <mergeCell ref="G18:J18"/>
    <mergeCell ref="G16:I16"/>
    <mergeCell ref="K16:N16"/>
    <mergeCell ref="G15:H15"/>
    <mergeCell ref="E35:J35"/>
    <mergeCell ref="E36:J36"/>
    <mergeCell ref="H28:J28"/>
    <mergeCell ref="K29:N29"/>
    <mergeCell ref="K34:N34"/>
    <mergeCell ref="K28:N28"/>
    <mergeCell ref="A28:D28"/>
    <mergeCell ref="A29:D29"/>
    <mergeCell ref="A34:D34"/>
    <mergeCell ref="E29:H29"/>
    <mergeCell ref="E30:J30"/>
    <mergeCell ref="E31:J31"/>
    <mergeCell ref="E32:J32"/>
    <mergeCell ref="E33:J33"/>
    <mergeCell ref="E34:J34"/>
    <mergeCell ref="B26:G26"/>
    <mergeCell ref="A18:A19"/>
    <mergeCell ref="B18:B19"/>
    <mergeCell ref="C18:C19"/>
    <mergeCell ref="D18:D19"/>
    <mergeCell ref="E18:E19"/>
    <mergeCell ref="A17:C17"/>
    <mergeCell ref="A6:N6"/>
    <mergeCell ref="A1:E1"/>
    <mergeCell ref="H1:N1"/>
    <mergeCell ref="A2:E2"/>
    <mergeCell ref="H2:N2"/>
    <mergeCell ref="A5:N5"/>
    <mergeCell ref="A3:E3"/>
    <mergeCell ref="A7:L7"/>
    <mergeCell ref="K9:N9"/>
    <mergeCell ref="K10:N10"/>
    <mergeCell ref="K11:N11"/>
    <mergeCell ref="K12:N12"/>
    <mergeCell ref="K13:N13"/>
    <mergeCell ref="G13:I13"/>
    <mergeCell ref="K15:N15"/>
  </mergeCells>
  <pageMargins left="0.9" right="0.43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7" workbookViewId="0">
      <selection activeCell="A7" sqref="A7:F7"/>
    </sheetView>
  </sheetViews>
  <sheetFormatPr defaultRowHeight="15"/>
  <cols>
    <col min="1" max="1" width="5.140625" style="16" customWidth="1"/>
    <col min="2" max="2" width="21.42578125" style="16" customWidth="1"/>
    <col min="3" max="3" width="15" style="16" customWidth="1"/>
    <col min="4" max="4" width="9.28515625" style="16" customWidth="1"/>
    <col min="5" max="5" width="8.140625" style="16" customWidth="1"/>
    <col min="6" max="7" width="10.28515625" style="16" customWidth="1"/>
    <col min="8" max="8" width="9.85546875" style="16" customWidth="1"/>
    <col min="9" max="9" width="10.28515625" style="16" customWidth="1"/>
    <col min="10" max="10" width="11.5703125" style="16" customWidth="1"/>
    <col min="11" max="11" width="13" style="16" customWidth="1"/>
    <col min="12" max="16384" width="9.140625" style="16"/>
  </cols>
  <sheetData>
    <row r="1" spans="1:11" ht="15.75">
      <c r="A1" s="106" t="s">
        <v>158</v>
      </c>
      <c r="B1" s="106"/>
      <c r="C1" s="106"/>
      <c r="D1" s="106"/>
      <c r="G1" s="104" t="s">
        <v>0</v>
      </c>
      <c r="H1" s="104"/>
      <c r="I1" s="104"/>
      <c r="J1" s="104"/>
      <c r="K1" s="104"/>
    </row>
    <row r="2" spans="1:11" ht="16.5">
      <c r="A2" s="106" t="s">
        <v>125</v>
      </c>
      <c r="B2" s="104"/>
      <c r="C2" s="104"/>
      <c r="D2" s="104"/>
      <c r="G2" s="119" t="s">
        <v>1</v>
      </c>
      <c r="H2" s="119"/>
      <c r="I2" s="119"/>
      <c r="J2" s="119"/>
      <c r="K2" s="119"/>
    </row>
    <row r="3" spans="1:11" ht="15.75">
      <c r="A3" s="104" t="s">
        <v>126</v>
      </c>
      <c r="B3" s="104"/>
      <c r="C3" s="104"/>
      <c r="D3" s="104"/>
      <c r="G3" s="55"/>
      <c r="H3" s="55"/>
      <c r="I3" s="55"/>
      <c r="J3" s="55"/>
      <c r="K3" s="55"/>
    </row>
    <row r="5" spans="1:11" ht="16.5">
      <c r="A5" s="119" t="s">
        <v>185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</row>
    <row r="6" spans="1:11" ht="16.5">
      <c r="A6" s="119" t="s">
        <v>188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</row>
    <row r="7" spans="1:11" s="73" customFormat="1" ht="16.5">
      <c r="A7" s="117" t="s">
        <v>159</v>
      </c>
      <c r="B7" s="117"/>
      <c r="C7" s="117"/>
      <c r="D7" s="117"/>
      <c r="E7" s="117"/>
      <c r="F7" s="117"/>
      <c r="G7" s="84"/>
      <c r="H7" s="84"/>
      <c r="I7" s="84"/>
      <c r="J7" s="84"/>
      <c r="K7" s="84"/>
    </row>
    <row r="8" spans="1:11" s="73" customFormat="1" ht="16.5">
      <c r="A8" s="117" t="s">
        <v>129</v>
      </c>
      <c r="B8" s="117"/>
      <c r="C8" s="84"/>
      <c r="D8" s="84"/>
      <c r="E8" s="84"/>
      <c r="F8" s="84"/>
      <c r="G8" s="84"/>
      <c r="H8" s="84"/>
      <c r="I8" s="84"/>
      <c r="J8" s="84"/>
      <c r="K8" s="84"/>
    </row>
    <row r="9" spans="1:11" s="73" customFormat="1" ht="16.5">
      <c r="A9" s="85" t="s">
        <v>130</v>
      </c>
      <c r="B9" s="85"/>
      <c r="C9" s="86"/>
      <c r="D9" s="83" t="s">
        <v>131</v>
      </c>
      <c r="E9" s="105" t="s">
        <v>132</v>
      </c>
      <c r="F9" s="105"/>
      <c r="G9" s="84"/>
      <c r="H9" s="83" t="s">
        <v>133</v>
      </c>
      <c r="I9" s="105" t="s">
        <v>179</v>
      </c>
      <c r="J9" s="105"/>
      <c r="K9" s="105"/>
    </row>
    <row r="10" spans="1:11" s="73" customFormat="1" ht="16.5">
      <c r="A10" s="85" t="s">
        <v>161</v>
      </c>
      <c r="B10" s="85"/>
      <c r="C10" s="86"/>
      <c r="D10" s="83" t="s">
        <v>131</v>
      </c>
      <c r="E10" s="105" t="s">
        <v>134</v>
      </c>
      <c r="F10" s="105"/>
      <c r="G10" s="84"/>
      <c r="H10" s="83" t="s">
        <v>133</v>
      </c>
      <c r="I10" s="105" t="s">
        <v>162</v>
      </c>
      <c r="J10" s="105"/>
      <c r="K10" s="105"/>
    </row>
    <row r="11" spans="1:11" s="73" customFormat="1" ht="16.5">
      <c r="A11" s="85" t="s">
        <v>180</v>
      </c>
      <c r="B11" s="85"/>
      <c r="C11" s="86"/>
      <c r="D11" s="83" t="s">
        <v>131</v>
      </c>
      <c r="E11" s="105" t="s">
        <v>135</v>
      </c>
      <c r="F11" s="105"/>
      <c r="G11" s="84"/>
      <c r="H11" s="83" t="s">
        <v>133</v>
      </c>
      <c r="I11" s="131" t="s">
        <v>167</v>
      </c>
      <c r="J11" s="131"/>
      <c r="K11" s="131"/>
    </row>
    <row r="12" spans="1:11" s="73" customFormat="1" ht="16.5">
      <c r="A12" s="85" t="s">
        <v>165</v>
      </c>
      <c r="B12" s="85"/>
      <c r="C12" s="86"/>
      <c r="D12" s="83" t="s">
        <v>131</v>
      </c>
      <c r="E12" s="85" t="s">
        <v>183</v>
      </c>
      <c r="F12" s="85"/>
      <c r="G12" s="84"/>
      <c r="H12" s="83" t="s">
        <v>133</v>
      </c>
      <c r="I12" s="105" t="s">
        <v>167</v>
      </c>
      <c r="J12" s="105"/>
      <c r="K12" s="105"/>
    </row>
    <row r="13" spans="1:11" s="73" customFormat="1" ht="16.5">
      <c r="A13" s="85" t="s">
        <v>181</v>
      </c>
      <c r="B13" s="85"/>
      <c r="C13" s="86"/>
      <c r="D13" s="83" t="s">
        <v>131</v>
      </c>
      <c r="E13" s="105" t="s">
        <v>169</v>
      </c>
      <c r="F13" s="105"/>
      <c r="G13" s="105"/>
      <c r="H13" s="83" t="s">
        <v>133</v>
      </c>
      <c r="I13" s="105" t="s">
        <v>167</v>
      </c>
      <c r="J13" s="105"/>
      <c r="K13" s="105"/>
    </row>
    <row r="14" spans="1:11" s="73" customFormat="1" ht="16.5">
      <c r="A14" s="85" t="s">
        <v>170</v>
      </c>
      <c r="B14" s="85"/>
      <c r="C14" s="86"/>
      <c r="D14" s="83" t="s">
        <v>131</v>
      </c>
      <c r="E14" s="105" t="s">
        <v>136</v>
      </c>
      <c r="F14" s="105"/>
      <c r="G14" s="84"/>
      <c r="H14" s="83" t="s">
        <v>133</v>
      </c>
      <c r="I14" s="105" t="s">
        <v>167</v>
      </c>
      <c r="J14" s="105"/>
      <c r="K14" s="105"/>
    </row>
    <row r="15" spans="1:11" s="73" customFormat="1" ht="16.5">
      <c r="A15" s="85" t="s">
        <v>137</v>
      </c>
      <c r="B15" s="85"/>
      <c r="C15" s="86"/>
      <c r="D15" s="83" t="s">
        <v>131</v>
      </c>
      <c r="E15" s="105" t="s">
        <v>138</v>
      </c>
      <c r="F15" s="105"/>
      <c r="G15" s="84"/>
      <c r="H15" s="83" t="s">
        <v>133</v>
      </c>
      <c r="I15" s="105" t="s">
        <v>167</v>
      </c>
      <c r="J15" s="105"/>
      <c r="K15" s="105"/>
    </row>
    <row r="16" spans="1:11" s="73" customFormat="1" ht="16.5">
      <c r="A16" s="85" t="s">
        <v>139</v>
      </c>
      <c r="B16" s="85"/>
      <c r="C16" s="86"/>
      <c r="D16" s="83" t="s">
        <v>131</v>
      </c>
      <c r="E16" s="105" t="s">
        <v>140</v>
      </c>
      <c r="F16" s="105"/>
      <c r="G16" s="84"/>
      <c r="H16" s="83" t="s">
        <v>133</v>
      </c>
      <c r="I16" s="105" t="s">
        <v>182</v>
      </c>
      <c r="J16" s="105"/>
      <c r="K16" s="105"/>
    </row>
    <row r="17" spans="1:11" ht="16.5">
      <c r="A17" s="76" t="s">
        <v>150</v>
      </c>
      <c r="B17" s="75"/>
      <c r="C17" s="84"/>
      <c r="D17" s="84"/>
      <c r="E17" s="84"/>
      <c r="F17" s="84"/>
      <c r="G17" s="84"/>
      <c r="H17" s="84"/>
      <c r="I17" s="80"/>
      <c r="J17" s="80"/>
      <c r="K17" s="80"/>
    </row>
    <row r="18" spans="1:11">
      <c r="A18" s="144" t="s">
        <v>2</v>
      </c>
      <c r="B18" s="144" t="s">
        <v>51</v>
      </c>
      <c r="C18" s="144" t="s">
        <v>52</v>
      </c>
      <c r="D18" s="144" t="s">
        <v>53</v>
      </c>
      <c r="E18" s="146" t="s">
        <v>54</v>
      </c>
      <c r="F18" s="146" t="s">
        <v>55</v>
      </c>
      <c r="G18" s="148" t="s">
        <v>12</v>
      </c>
      <c r="H18" s="149"/>
      <c r="I18" s="144" t="s">
        <v>8</v>
      </c>
      <c r="J18" s="146" t="s">
        <v>43</v>
      </c>
      <c r="K18" s="144" t="s">
        <v>11</v>
      </c>
    </row>
    <row r="19" spans="1:11">
      <c r="A19" s="145"/>
      <c r="B19" s="145"/>
      <c r="C19" s="145"/>
      <c r="D19" s="145"/>
      <c r="E19" s="147"/>
      <c r="F19" s="147"/>
      <c r="G19" s="22" t="s">
        <v>56</v>
      </c>
      <c r="H19" s="22" t="s">
        <v>57</v>
      </c>
      <c r="I19" s="145"/>
      <c r="J19" s="150"/>
      <c r="K19" s="145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3">
        <v>7</v>
      </c>
      <c r="K20" s="24">
        <v>8</v>
      </c>
    </row>
    <row r="21" spans="1:11">
      <c r="A21" s="25">
        <v>1</v>
      </c>
      <c r="B21" s="26" t="s">
        <v>120</v>
      </c>
      <c r="C21" s="27" t="s">
        <v>121</v>
      </c>
      <c r="D21" s="27" t="s">
        <v>26</v>
      </c>
      <c r="E21" s="28" t="s">
        <v>58</v>
      </c>
      <c r="F21" s="27">
        <v>1994</v>
      </c>
      <c r="G21" s="25">
        <v>1</v>
      </c>
      <c r="H21" s="25">
        <v>1</v>
      </c>
      <c r="I21" s="29">
        <v>548000</v>
      </c>
      <c r="J21" s="29">
        <v>548000</v>
      </c>
      <c r="K21" s="25"/>
    </row>
    <row r="22" spans="1:11">
      <c r="A22" s="25">
        <v>2</v>
      </c>
      <c r="B22" s="26" t="s">
        <v>122</v>
      </c>
      <c r="C22" s="27" t="s">
        <v>123</v>
      </c>
      <c r="D22" s="27" t="s">
        <v>26</v>
      </c>
      <c r="E22" s="28" t="s">
        <v>58</v>
      </c>
      <c r="F22" s="27"/>
      <c r="G22" s="25">
        <v>1</v>
      </c>
      <c r="H22" s="25">
        <v>1</v>
      </c>
      <c r="I22" s="29"/>
      <c r="J22" s="29">
        <v>0</v>
      </c>
      <c r="K22" s="25"/>
    </row>
    <row r="23" spans="1:11">
      <c r="A23" s="49">
        <v>3</v>
      </c>
      <c r="B23" s="50" t="s">
        <v>32</v>
      </c>
      <c r="C23" s="51" t="s">
        <v>124</v>
      </c>
      <c r="D23" s="51" t="s">
        <v>26</v>
      </c>
      <c r="E23" s="52" t="s">
        <v>58</v>
      </c>
      <c r="F23" s="51">
        <v>2000</v>
      </c>
      <c r="G23" s="53">
        <v>2</v>
      </c>
      <c r="H23" s="53">
        <v>2</v>
      </c>
      <c r="I23" s="54">
        <v>300000</v>
      </c>
      <c r="J23" s="54">
        <v>600000</v>
      </c>
      <c r="K23" s="53"/>
    </row>
    <row r="24" spans="1:11">
      <c r="A24" s="65"/>
      <c r="B24" s="141" t="s">
        <v>128</v>
      </c>
      <c r="C24" s="142"/>
      <c r="D24" s="142"/>
      <c r="E24" s="142"/>
      <c r="F24" s="143"/>
      <c r="G24" s="66">
        <f>SUM(G21:G23)</f>
        <v>4</v>
      </c>
      <c r="H24" s="66">
        <f>SUM(H21:H23)</f>
        <v>4</v>
      </c>
      <c r="I24" s="67">
        <f>SUM(I21:I23)</f>
        <v>848000</v>
      </c>
      <c r="J24" s="67">
        <f>SUM(J21:J23)</f>
        <v>1148000</v>
      </c>
      <c r="K24" s="66"/>
    </row>
    <row r="25" spans="1:11" ht="15.75">
      <c r="A25" s="104" t="s">
        <v>142</v>
      </c>
      <c r="B25" s="104"/>
      <c r="C25" s="104"/>
      <c r="D25" s="21"/>
      <c r="E25" s="21"/>
      <c r="F25" s="21"/>
      <c r="G25" s="74"/>
      <c r="H25" s="74"/>
      <c r="I25" s="106" t="s">
        <v>184</v>
      </c>
      <c r="J25" s="106"/>
      <c r="K25" s="106"/>
    </row>
    <row r="26" spans="1:11" ht="15.75">
      <c r="A26" s="140" t="s">
        <v>143</v>
      </c>
      <c r="B26" s="140"/>
      <c r="C26" s="140"/>
      <c r="D26" s="21"/>
      <c r="E26" s="140" t="s">
        <v>144</v>
      </c>
      <c r="F26" s="140"/>
      <c r="G26" s="140"/>
      <c r="H26" s="72"/>
      <c r="I26" s="104" t="s">
        <v>178</v>
      </c>
      <c r="J26" s="104"/>
      <c r="K26" s="104"/>
    </row>
    <row r="27" spans="1:11" ht="15.75">
      <c r="A27" s="21"/>
      <c r="B27" s="21"/>
      <c r="C27" s="21"/>
      <c r="D27" s="21"/>
      <c r="E27" s="21" t="s">
        <v>157</v>
      </c>
      <c r="F27" s="21"/>
      <c r="G27" s="21"/>
      <c r="H27" s="21"/>
      <c r="I27" s="21"/>
      <c r="J27" s="21"/>
      <c r="K27" s="21"/>
    </row>
    <row r="28" spans="1:11" ht="15.75">
      <c r="A28" s="21"/>
      <c r="B28" s="21"/>
      <c r="C28" s="21"/>
      <c r="D28" s="21"/>
      <c r="E28" s="21" t="s">
        <v>152</v>
      </c>
      <c r="F28" s="21"/>
      <c r="G28" s="21"/>
      <c r="H28" s="21"/>
      <c r="J28" s="21"/>
      <c r="K28" s="21"/>
    </row>
    <row r="29" spans="1:11" ht="15.75">
      <c r="A29" s="21"/>
      <c r="B29" s="21"/>
      <c r="C29" s="21"/>
      <c r="D29" s="21"/>
      <c r="E29" s="21" t="s">
        <v>155</v>
      </c>
      <c r="F29" s="21"/>
      <c r="G29" s="21"/>
      <c r="H29" s="21"/>
      <c r="I29" s="21"/>
      <c r="J29" s="21"/>
      <c r="K29" s="21"/>
    </row>
    <row r="30" spans="1:11" ht="15.75">
      <c r="A30" s="21"/>
      <c r="B30" s="21"/>
      <c r="C30" s="21"/>
      <c r="D30" s="21"/>
      <c r="E30" s="21" t="s">
        <v>153</v>
      </c>
      <c r="F30" s="21"/>
      <c r="G30" s="21"/>
      <c r="H30" s="21"/>
      <c r="I30" s="21"/>
      <c r="J30" s="21"/>
      <c r="K30" s="21"/>
    </row>
    <row r="31" spans="1:11" ht="15.75">
      <c r="A31" s="21"/>
      <c r="B31" s="21"/>
      <c r="C31" s="21"/>
      <c r="D31" s="21"/>
      <c r="E31" s="21" t="s">
        <v>154</v>
      </c>
      <c r="F31" s="21"/>
      <c r="G31" s="21"/>
      <c r="H31" s="21"/>
      <c r="I31" s="21"/>
      <c r="J31" s="21"/>
      <c r="K31" s="21"/>
    </row>
    <row r="32" spans="1:11" ht="15.75">
      <c r="A32" s="104" t="s">
        <v>146</v>
      </c>
      <c r="B32" s="104"/>
      <c r="C32" s="104"/>
      <c r="D32" s="21"/>
      <c r="E32" s="21" t="s">
        <v>151</v>
      </c>
      <c r="F32" s="21"/>
      <c r="G32" s="21"/>
      <c r="H32" s="21"/>
      <c r="I32" s="104" t="s">
        <v>177</v>
      </c>
      <c r="J32" s="104"/>
      <c r="K32" s="104"/>
    </row>
    <row r="33" spans="1:11" ht="15.75">
      <c r="A33" s="21"/>
      <c r="B33" s="21"/>
      <c r="C33" s="21"/>
      <c r="D33" s="21"/>
      <c r="E33" s="21" t="s">
        <v>156</v>
      </c>
      <c r="F33" s="21"/>
      <c r="G33" s="21"/>
      <c r="H33" s="21"/>
      <c r="I33" s="21"/>
      <c r="J33" s="21"/>
      <c r="K33" s="21"/>
    </row>
    <row r="34" spans="1:11" ht="15.7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</row>
  </sheetData>
  <mergeCells count="42">
    <mergeCell ref="A5:K5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6:K6"/>
    <mergeCell ref="A8:B8"/>
    <mergeCell ref="A7:F7"/>
    <mergeCell ref="E14:F14"/>
    <mergeCell ref="E15:F15"/>
    <mergeCell ref="A3:D3"/>
    <mergeCell ref="A1:D1"/>
    <mergeCell ref="G1:K1"/>
    <mergeCell ref="A2:D2"/>
    <mergeCell ref="G2:K2"/>
    <mergeCell ref="E16:F16"/>
    <mergeCell ref="B24:F24"/>
    <mergeCell ref="I9:K9"/>
    <mergeCell ref="I10:K10"/>
    <mergeCell ref="I11:K11"/>
    <mergeCell ref="I12:K12"/>
    <mergeCell ref="E9:F9"/>
    <mergeCell ref="E10:F10"/>
    <mergeCell ref="E11:F11"/>
    <mergeCell ref="E13:G13"/>
    <mergeCell ref="I13:K13"/>
    <mergeCell ref="I14:K14"/>
    <mergeCell ref="I15:K15"/>
    <mergeCell ref="I16:K16"/>
    <mergeCell ref="A26:C26"/>
    <mergeCell ref="I25:K25"/>
    <mergeCell ref="I26:K26"/>
    <mergeCell ref="E26:G26"/>
    <mergeCell ref="A32:C32"/>
    <mergeCell ref="I32:K32"/>
    <mergeCell ref="A25:C25"/>
  </mergeCells>
  <pageMargins left="0.9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3"/>
  <sheetViews>
    <sheetView topLeftCell="A25" workbookViewId="0">
      <selection activeCell="L34" sqref="L34"/>
    </sheetView>
  </sheetViews>
  <sheetFormatPr defaultRowHeight="15"/>
  <cols>
    <col min="1" max="1" width="4.28515625" customWidth="1"/>
    <col min="2" max="2" width="25.28515625" customWidth="1"/>
    <col min="3" max="3" width="11.85546875" customWidth="1"/>
    <col min="4" max="4" width="8.28515625" customWidth="1"/>
    <col min="5" max="5" width="0.7109375" hidden="1" customWidth="1"/>
    <col min="6" max="6" width="9.42578125" customWidth="1"/>
    <col min="7" max="7" width="11" customWidth="1"/>
    <col min="8" max="8" width="9.28515625" customWidth="1"/>
    <col min="9" max="9" width="12.7109375" customWidth="1"/>
    <col min="10" max="10" width="11.7109375" customWidth="1"/>
    <col min="11" max="11" width="10.85546875" customWidth="1"/>
    <col min="12" max="12" width="11.7109375" customWidth="1"/>
  </cols>
  <sheetData>
    <row r="1" spans="1:12" s="80" customFormat="1" ht="16.5">
      <c r="A1" s="106" t="s">
        <v>158</v>
      </c>
      <c r="B1" s="106"/>
      <c r="C1" s="106"/>
      <c r="D1" s="106"/>
      <c r="E1" s="106"/>
      <c r="F1" s="106"/>
      <c r="G1" s="91"/>
      <c r="H1" s="104" t="s">
        <v>0</v>
      </c>
      <c r="I1" s="104"/>
      <c r="J1" s="104"/>
      <c r="K1" s="104"/>
      <c r="L1" s="104"/>
    </row>
    <row r="2" spans="1:12" s="80" customFormat="1" ht="16.5">
      <c r="A2" s="104" t="s">
        <v>125</v>
      </c>
      <c r="B2" s="104"/>
      <c r="C2" s="104"/>
      <c r="D2" s="104"/>
      <c r="E2" s="104"/>
      <c r="F2" s="104"/>
      <c r="G2" s="91"/>
      <c r="H2" s="119" t="s">
        <v>1</v>
      </c>
      <c r="I2" s="119"/>
      <c r="J2" s="119"/>
      <c r="K2" s="119"/>
      <c r="L2" s="119"/>
    </row>
    <row r="3" spans="1:12" s="80" customFormat="1" ht="16.5">
      <c r="A3" s="104" t="s">
        <v>126</v>
      </c>
      <c r="B3" s="104"/>
      <c r="C3" s="104"/>
      <c r="D3" s="104"/>
      <c r="E3" s="104"/>
      <c r="F3" s="104"/>
      <c r="G3" s="91"/>
      <c r="H3" s="90"/>
      <c r="I3" s="90"/>
      <c r="J3" s="90"/>
      <c r="K3" s="90"/>
      <c r="L3" s="90"/>
    </row>
    <row r="4" spans="1:12" s="80" customFormat="1" ht="16.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2" ht="16.5">
      <c r="A5" s="124" t="s">
        <v>127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2" ht="16.5">
      <c r="A6" s="119" t="s">
        <v>188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 customHeight="1">
      <c r="A7" s="118" t="s">
        <v>159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2" ht="16.5" customHeight="1">
      <c r="A8" s="117" t="s">
        <v>129</v>
      </c>
      <c r="B8" s="117"/>
      <c r="C8" s="88"/>
      <c r="D8" s="88"/>
      <c r="E8" s="88"/>
      <c r="F8" s="88"/>
      <c r="G8" s="88"/>
      <c r="H8" s="88"/>
      <c r="I8" s="88"/>
      <c r="J8" s="88"/>
      <c r="K8" s="88"/>
      <c r="L8" s="88"/>
    </row>
    <row r="9" spans="1:12" ht="16.5" customHeight="1">
      <c r="A9" s="105" t="s">
        <v>130</v>
      </c>
      <c r="B9" s="105"/>
      <c r="C9" s="90"/>
      <c r="D9" s="89" t="s">
        <v>131</v>
      </c>
      <c r="E9" s="90"/>
      <c r="F9" s="105" t="s">
        <v>132</v>
      </c>
      <c r="G9" s="105"/>
      <c r="H9" s="89"/>
      <c r="I9" s="89" t="s">
        <v>133</v>
      </c>
      <c r="J9" s="105" t="s">
        <v>160</v>
      </c>
      <c r="K9" s="105"/>
      <c r="L9" s="105"/>
    </row>
    <row r="10" spans="1:12" ht="16.5" customHeight="1">
      <c r="A10" s="105" t="s">
        <v>161</v>
      </c>
      <c r="B10" s="105"/>
      <c r="C10" s="90"/>
      <c r="D10" s="89" t="s">
        <v>131</v>
      </c>
      <c r="E10" s="90"/>
      <c r="F10" s="105" t="s">
        <v>134</v>
      </c>
      <c r="G10" s="105"/>
      <c r="H10" s="89"/>
      <c r="I10" s="89" t="s">
        <v>133</v>
      </c>
      <c r="J10" s="105" t="s">
        <v>162</v>
      </c>
      <c r="K10" s="105"/>
      <c r="L10" s="105"/>
    </row>
    <row r="11" spans="1:12" ht="16.5" customHeight="1">
      <c r="A11" s="105" t="s">
        <v>163</v>
      </c>
      <c r="B11" s="105"/>
      <c r="C11" s="90"/>
      <c r="D11" s="89" t="s">
        <v>131</v>
      </c>
      <c r="E11" s="90"/>
      <c r="F11" s="105" t="s">
        <v>135</v>
      </c>
      <c r="G11" s="105"/>
      <c r="H11" s="89"/>
      <c r="I11" s="89" t="s">
        <v>133</v>
      </c>
      <c r="J11" s="105" t="s">
        <v>164</v>
      </c>
      <c r="K11" s="105"/>
      <c r="L11" s="105"/>
    </row>
    <row r="12" spans="1:12" ht="16.5" customHeight="1">
      <c r="A12" s="105" t="s">
        <v>165</v>
      </c>
      <c r="B12" s="105"/>
      <c r="C12" s="90"/>
      <c r="D12" s="89" t="s">
        <v>131</v>
      </c>
      <c r="E12" s="90"/>
      <c r="F12" s="92" t="s">
        <v>166</v>
      </c>
      <c r="G12" s="92"/>
      <c r="H12" s="89"/>
      <c r="I12" s="89" t="s">
        <v>133</v>
      </c>
      <c r="J12" s="105" t="s">
        <v>167</v>
      </c>
      <c r="K12" s="105"/>
      <c r="L12" s="105"/>
    </row>
    <row r="13" spans="1:12" ht="16.5" customHeight="1">
      <c r="A13" s="105" t="s">
        <v>168</v>
      </c>
      <c r="B13" s="105"/>
      <c r="C13" s="90"/>
      <c r="D13" s="89" t="s">
        <v>131</v>
      </c>
      <c r="E13" s="90"/>
      <c r="F13" s="105" t="s">
        <v>169</v>
      </c>
      <c r="G13" s="105"/>
      <c r="H13" s="89"/>
      <c r="I13" s="89" t="s">
        <v>133</v>
      </c>
      <c r="J13" s="105" t="s">
        <v>167</v>
      </c>
      <c r="K13" s="105"/>
      <c r="L13" s="105"/>
    </row>
    <row r="14" spans="1:12" ht="16.5" customHeight="1">
      <c r="A14" s="105" t="s">
        <v>170</v>
      </c>
      <c r="B14" s="105"/>
      <c r="C14" s="90"/>
      <c r="D14" s="89" t="s">
        <v>131</v>
      </c>
      <c r="E14" s="90"/>
      <c r="F14" s="105" t="s">
        <v>136</v>
      </c>
      <c r="G14" s="105"/>
      <c r="H14" s="89"/>
      <c r="I14" s="89" t="s">
        <v>133</v>
      </c>
      <c r="J14" s="105" t="s">
        <v>164</v>
      </c>
      <c r="K14" s="105"/>
      <c r="L14" s="105"/>
    </row>
    <row r="15" spans="1:12" ht="16.5" customHeight="1">
      <c r="A15" s="105" t="s">
        <v>137</v>
      </c>
      <c r="B15" s="105"/>
      <c r="C15" s="90"/>
      <c r="D15" s="89" t="s">
        <v>131</v>
      </c>
      <c r="E15" s="90"/>
      <c r="F15" s="105" t="s">
        <v>138</v>
      </c>
      <c r="G15" s="105"/>
      <c r="H15" s="89"/>
      <c r="I15" s="89" t="s">
        <v>133</v>
      </c>
      <c r="J15" s="105" t="s">
        <v>167</v>
      </c>
      <c r="K15" s="105"/>
      <c r="L15" s="105"/>
    </row>
    <row r="16" spans="1:12" ht="16.5" customHeight="1">
      <c r="A16" s="105" t="s">
        <v>139</v>
      </c>
      <c r="B16" s="105"/>
      <c r="C16" s="90"/>
      <c r="D16" s="89" t="s">
        <v>131</v>
      </c>
      <c r="E16" s="90"/>
      <c r="F16" s="105" t="s">
        <v>140</v>
      </c>
      <c r="G16" s="105"/>
      <c r="H16" s="89"/>
      <c r="I16" s="89" t="s">
        <v>133</v>
      </c>
      <c r="J16" s="105" t="s">
        <v>171</v>
      </c>
      <c r="K16" s="105"/>
      <c r="L16" s="105"/>
    </row>
    <row r="17" spans="1:12" ht="16.5">
      <c r="A17" s="105" t="s">
        <v>141</v>
      </c>
      <c r="B17" s="105"/>
      <c r="C17" s="105"/>
      <c r="D17" s="105"/>
      <c r="E17" s="88"/>
      <c r="F17" s="88"/>
      <c r="G17" s="88"/>
      <c r="H17" s="88"/>
      <c r="I17" s="88"/>
      <c r="J17" s="88"/>
      <c r="K17" s="88"/>
      <c r="L17" s="88"/>
    </row>
    <row r="18" spans="1:12">
      <c r="A18" s="110" t="s">
        <v>2</v>
      </c>
      <c r="B18" s="110" t="s">
        <v>3</v>
      </c>
      <c r="C18" s="110" t="s">
        <v>4</v>
      </c>
      <c r="D18" s="125" t="s">
        <v>5</v>
      </c>
      <c r="E18" s="125" t="s">
        <v>6</v>
      </c>
      <c r="F18" s="107" t="s">
        <v>7</v>
      </c>
      <c r="G18" s="110" t="s">
        <v>8</v>
      </c>
      <c r="H18" s="113" t="s">
        <v>9</v>
      </c>
      <c r="I18" s="114"/>
      <c r="J18" s="113" t="s">
        <v>10</v>
      </c>
      <c r="K18" s="114"/>
      <c r="L18" s="128" t="s">
        <v>11</v>
      </c>
    </row>
    <row r="19" spans="1:12">
      <c r="A19" s="111"/>
      <c r="B19" s="111"/>
      <c r="C19" s="111"/>
      <c r="D19" s="126"/>
      <c r="E19" s="126"/>
      <c r="F19" s="108"/>
      <c r="G19" s="111"/>
      <c r="H19" s="115"/>
      <c r="I19" s="116"/>
      <c r="J19" s="115"/>
      <c r="K19" s="116"/>
      <c r="L19" s="129"/>
    </row>
    <row r="20" spans="1:12">
      <c r="A20" s="112"/>
      <c r="B20" s="112"/>
      <c r="C20" s="112"/>
      <c r="D20" s="127"/>
      <c r="E20" s="127"/>
      <c r="F20" s="109"/>
      <c r="G20" s="112"/>
      <c r="H20" s="2" t="s">
        <v>12</v>
      </c>
      <c r="I20" s="3" t="s">
        <v>13</v>
      </c>
      <c r="J20" s="2" t="s">
        <v>12</v>
      </c>
      <c r="K20" s="3" t="s">
        <v>13</v>
      </c>
      <c r="L20" s="130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30" t="s">
        <v>60</v>
      </c>
      <c r="C22" s="8" t="s">
        <v>61</v>
      </c>
      <c r="D22" s="9"/>
      <c r="F22" s="10" t="s">
        <v>113</v>
      </c>
      <c r="G22" s="11">
        <v>600000</v>
      </c>
      <c r="H22" s="10">
        <v>2</v>
      </c>
      <c r="I22" s="11">
        <f t="shared" ref="I22:I72" si="0">G22*H22</f>
        <v>1200000</v>
      </c>
      <c r="J22" s="32"/>
      <c r="K22" s="32"/>
      <c r="L22" s="32" t="s">
        <v>189</v>
      </c>
    </row>
    <row r="23" spans="1:12">
      <c r="A23" s="7">
        <v>2</v>
      </c>
      <c r="B23" s="30" t="s">
        <v>24</v>
      </c>
      <c r="C23" s="12">
        <v>5000632</v>
      </c>
      <c r="D23" s="9">
        <v>1999</v>
      </c>
      <c r="F23" s="10" t="s">
        <v>25</v>
      </c>
      <c r="G23" s="11">
        <v>492500</v>
      </c>
      <c r="H23" s="10">
        <v>78</v>
      </c>
      <c r="I23" s="11">
        <f t="shared" si="0"/>
        <v>38415000</v>
      </c>
      <c r="J23" s="32"/>
      <c r="K23" s="32"/>
      <c r="L23" s="32" t="s">
        <v>189</v>
      </c>
    </row>
    <row r="24" spans="1:12">
      <c r="A24" s="7">
        <v>3</v>
      </c>
      <c r="B24" s="30" t="s">
        <v>62</v>
      </c>
      <c r="C24" s="12">
        <v>5000688</v>
      </c>
      <c r="D24" s="9">
        <v>1999</v>
      </c>
      <c r="F24" s="10" t="s">
        <v>26</v>
      </c>
      <c r="G24" s="11">
        <v>800000</v>
      </c>
      <c r="H24" s="10">
        <v>1</v>
      </c>
      <c r="I24" s="11">
        <f t="shared" si="0"/>
        <v>800000</v>
      </c>
      <c r="J24" s="32"/>
      <c r="K24" s="32"/>
      <c r="L24" s="32" t="s">
        <v>189</v>
      </c>
    </row>
    <row r="25" spans="1:12">
      <c r="A25" s="7">
        <v>4</v>
      </c>
      <c r="B25" s="30" t="s">
        <v>24</v>
      </c>
      <c r="C25" s="12">
        <v>5000779</v>
      </c>
      <c r="D25" s="9">
        <v>2000</v>
      </c>
      <c r="F25" s="10" t="s">
        <v>25</v>
      </c>
      <c r="G25" s="11">
        <v>489500</v>
      </c>
      <c r="H25" s="10">
        <v>18</v>
      </c>
      <c r="I25" s="11">
        <f t="shared" si="0"/>
        <v>8811000</v>
      </c>
      <c r="J25" s="32"/>
      <c r="K25" s="32"/>
      <c r="L25" s="32" t="s">
        <v>189</v>
      </c>
    </row>
    <row r="26" spans="1:12">
      <c r="A26" s="7">
        <v>5</v>
      </c>
      <c r="B26" s="30" t="s">
        <v>28</v>
      </c>
      <c r="C26" s="12">
        <v>5000982</v>
      </c>
      <c r="D26" s="9">
        <v>2002</v>
      </c>
      <c r="F26" s="10" t="s">
        <v>26</v>
      </c>
      <c r="G26" s="11">
        <v>950000</v>
      </c>
      <c r="H26" s="10">
        <v>3</v>
      </c>
      <c r="I26" s="11">
        <f t="shared" si="0"/>
        <v>2850000</v>
      </c>
      <c r="J26" s="32"/>
      <c r="K26" s="32"/>
      <c r="L26" s="32" t="s">
        <v>189</v>
      </c>
    </row>
    <row r="27" spans="1:12">
      <c r="A27" s="7">
        <v>6</v>
      </c>
      <c r="B27" s="30" t="s">
        <v>27</v>
      </c>
      <c r="C27" s="12">
        <v>5000988</v>
      </c>
      <c r="D27" s="9">
        <v>2002</v>
      </c>
      <c r="F27" s="10" t="s">
        <v>26</v>
      </c>
      <c r="G27" s="11">
        <v>1346000</v>
      </c>
      <c r="H27" s="10">
        <v>8</v>
      </c>
      <c r="I27" s="11">
        <f t="shared" si="0"/>
        <v>10768000</v>
      </c>
      <c r="J27" s="32"/>
      <c r="K27" s="32"/>
      <c r="L27" s="32" t="s">
        <v>189</v>
      </c>
    </row>
    <row r="28" spans="1:12">
      <c r="A28" s="7">
        <v>7</v>
      </c>
      <c r="B28" s="30" t="s">
        <v>29</v>
      </c>
      <c r="C28" s="12">
        <v>5001004</v>
      </c>
      <c r="D28" s="9">
        <v>2002</v>
      </c>
      <c r="F28" s="10" t="s">
        <v>25</v>
      </c>
      <c r="G28" s="11">
        <v>462000</v>
      </c>
      <c r="H28" s="10">
        <v>22</v>
      </c>
      <c r="I28" s="11">
        <f t="shared" si="0"/>
        <v>10164000</v>
      </c>
      <c r="J28" s="32"/>
      <c r="K28" s="32"/>
      <c r="L28" s="32" t="s">
        <v>189</v>
      </c>
    </row>
    <row r="29" spans="1:12">
      <c r="A29" s="7">
        <v>8</v>
      </c>
      <c r="B29" s="30" t="s">
        <v>63</v>
      </c>
      <c r="C29" s="12">
        <v>5001007</v>
      </c>
      <c r="D29" s="9">
        <v>2002</v>
      </c>
      <c r="F29" s="10" t="s">
        <v>26</v>
      </c>
      <c r="G29" s="11">
        <v>1650000</v>
      </c>
      <c r="H29" s="10">
        <v>5</v>
      </c>
      <c r="I29" s="11">
        <f t="shared" si="0"/>
        <v>8250000</v>
      </c>
      <c r="J29" s="32"/>
      <c r="K29" s="32"/>
      <c r="L29" s="32" t="s">
        <v>189</v>
      </c>
    </row>
    <row r="30" spans="1:12">
      <c r="A30" s="7">
        <v>9</v>
      </c>
      <c r="B30" s="30" t="s">
        <v>27</v>
      </c>
      <c r="C30" s="12">
        <v>5001042</v>
      </c>
      <c r="D30" s="9">
        <v>2003</v>
      </c>
      <c r="F30" s="10" t="s">
        <v>26</v>
      </c>
      <c r="G30" s="11">
        <v>1795500</v>
      </c>
      <c r="H30" s="10">
        <v>1</v>
      </c>
      <c r="I30" s="11">
        <f t="shared" si="0"/>
        <v>1795500</v>
      </c>
      <c r="J30" s="32"/>
      <c r="K30" s="32"/>
      <c r="L30" s="32" t="s">
        <v>189</v>
      </c>
    </row>
    <row r="31" spans="1:12">
      <c r="A31" s="7">
        <v>10</v>
      </c>
      <c r="B31" s="30" t="s">
        <v>30</v>
      </c>
      <c r="C31" s="12">
        <v>5001048</v>
      </c>
      <c r="D31" s="9">
        <v>2003</v>
      </c>
      <c r="F31" s="10" t="s">
        <v>26</v>
      </c>
      <c r="G31" s="11">
        <v>2625000</v>
      </c>
      <c r="H31" s="10">
        <v>6</v>
      </c>
      <c r="I31" s="11">
        <f t="shared" si="0"/>
        <v>15750000</v>
      </c>
      <c r="J31" s="32"/>
      <c r="K31" s="32"/>
      <c r="L31" s="32" t="s">
        <v>189</v>
      </c>
    </row>
    <row r="32" spans="1:12">
      <c r="A32" s="7">
        <v>11</v>
      </c>
      <c r="B32" s="30" t="s">
        <v>31</v>
      </c>
      <c r="C32" s="12">
        <v>5001049</v>
      </c>
      <c r="D32" s="9">
        <v>2003</v>
      </c>
      <c r="F32" s="10" t="s">
        <v>26</v>
      </c>
      <c r="G32" s="11">
        <v>1500000</v>
      </c>
      <c r="H32" s="10">
        <v>2</v>
      </c>
      <c r="I32" s="11">
        <f t="shared" si="0"/>
        <v>3000000</v>
      </c>
      <c r="J32" s="32"/>
      <c r="K32" s="32"/>
      <c r="L32" s="32" t="s">
        <v>189</v>
      </c>
    </row>
    <row r="33" spans="1:12">
      <c r="A33" s="7">
        <v>12</v>
      </c>
      <c r="B33" s="30" t="s">
        <v>28</v>
      </c>
      <c r="C33" s="12">
        <v>5001051</v>
      </c>
      <c r="D33" s="9">
        <v>2003</v>
      </c>
      <c r="F33" s="10" t="s">
        <v>26</v>
      </c>
      <c r="G33" s="11">
        <v>1100000</v>
      </c>
      <c r="H33" s="10">
        <v>2</v>
      </c>
      <c r="I33" s="11">
        <f t="shared" si="0"/>
        <v>2200000</v>
      </c>
      <c r="J33" s="32"/>
      <c r="K33" s="32"/>
      <c r="L33" s="32" t="s">
        <v>189</v>
      </c>
    </row>
    <row r="34" spans="1:12">
      <c r="A34" s="7">
        <v>13</v>
      </c>
      <c r="B34" s="30" t="s">
        <v>64</v>
      </c>
      <c r="C34" s="12">
        <v>5001152</v>
      </c>
      <c r="D34" s="9">
        <v>2005</v>
      </c>
      <c r="F34" s="10" t="s">
        <v>26</v>
      </c>
      <c r="G34" s="11">
        <v>1700000</v>
      </c>
      <c r="H34" s="10">
        <v>1</v>
      </c>
      <c r="I34" s="11">
        <f t="shared" si="0"/>
        <v>1700000</v>
      </c>
      <c r="J34" s="32"/>
      <c r="K34" s="32"/>
      <c r="L34" s="32" t="s">
        <v>189</v>
      </c>
    </row>
    <row r="35" spans="1:12">
      <c r="A35" s="7">
        <v>14</v>
      </c>
      <c r="B35" s="30" t="s">
        <v>33</v>
      </c>
      <c r="C35" s="12">
        <v>5001156</v>
      </c>
      <c r="D35" s="9">
        <v>2005</v>
      </c>
      <c r="F35" s="10" t="s">
        <v>26</v>
      </c>
      <c r="G35" s="11">
        <v>70000</v>
      </c>
      <c r="H35" s="10">
        <f>45-10</f>
        <v>35</v>
      </c>
      <c r="I35" s="11">
        <f t="shared" si="0"/>
        <v>2450000</v>
      </c>
      <c r="J35" s="32"/>
      <c r="K35" s="32"/>
      <c r="L35" s="32" t="s">
        <v>189</v>
      </c>
    </row>
    <row r="36" spans="1:12">
      <c r="A36" s="7">
        <v>15</v>
      </c>
      <c r="B36" s="30" t="s">
        <v>65</v>
      </c>
      <c r="C36" s="12">
        <v>5001357</v>
      </c>
      <c r="D36" s="9">
        <v>2006</v>
      </c>
      <c r="F36" s="10" t="s">
        <v>26</v>
      </c>
      <c r="G36" s="11">
        <v>2800000</v>
      </c>
      <c r="H36" s="10">
        <v>2</v>
      </c>
      <c r="I36" s="11">
        <f t="shared" si="0"/>
        <v>5600000</v>
      </c>
      <c r="J36" s="32"/>
      <c r="K36" s="32"/>
      <c r="L36" s="32"/>
    </row>
    <row r="37" spans="1:12">
      <c r="A37" s="7">
        <v>16</v>
      </c>
      <c r="B37" s="30" t="s">
        <v>66</v>
      </c>
      <c r="C37" s="12">
        <v>5001390</v>
      </c>
      <c r="D37" s="9">
        <v>2006</v>
      </c>
      <c r="F37" s="10" t="s">
        <v>26</v>
      </c>
      <c r="G37" s="11">
        <v>825000</v>
      </c>
      <c r="H37" s="10">
        <v>10</v>
      </c>
      <c r="I37" s="11">
        <f t="shared" si="0"/>
        <v>8250000</v>
      </c>
      <c r="J37" s="32"/>
      <c r="K37" s="32"/>
      <c r="L37" s="32"/>
    </row>
    <row r="38" spans="1:12">
      <c r="A38" s="7">
        <v>17</v>
      </c>
      <c r="B38" s="30" t="s">
        <v>31</v>
      </c>
      <c r="C38" s="12">
        <v>5001531</v>
      </c>
      <c r="D38" s="9">
        <v>2007</v>
      </c>
      <c r="F38" s="10" t="s">
        <v>26</v>
      </c>
      <c r="G38" s="11">
        <v>1500000</v>
      </c>
      <c r="H38" s="10">
        <v>2</v>
      </c>
      <c r="I38" s="11">
        <f t="shared" si="0"/>
        <v>3000000</v>
      </c>
      <c r="J38" s="32"/>
      <c r="K38" s="32"/>
      <c r="L38" s="32"/>
    </row>
    <row r="39" spans="1:12">
      <c r="A39" s="7">
        <v>18</v>
      </c>
      <c r="B39" s="30" t="s">
        <v>31</v>
      </c>
      <c r="C39" s="12">
        <v>5001534</v>
      </c>
      <c r="D39" s="9">
        <v>2007</v>
      </c>
      <c r="F39" s="10" t="s">
        <v>26</v>
      </c>
      <c r="G39" s="11">
        <v>1500000</v>
      </c>
      <c r="H39" s="10">
        <v>1</v>
      </c>
      <c r="I39" s="11">
        <f t="shared" si="0"/>
        <v>1500000</v>
      </c>
      <c r="J39" s="32"/>
      <c r="K39" s="32"/>
      <c r="L39" s="32"/>
    </row>
    <row r="40" spans="1:12">
      <c r="A40" s="7">
        <v>19</v>
      </c>
      <c r="B40" s="30" t="s">
        <v>67</v>
      </c>
      <c r="C40" s="12">
        <v>5001537</v>
      </c>
      <c r="D40" s="9">
        <v>2007</v>
      </c>
      <c r="F40" s="10" t="s">
        <v>26</v>
      </c>
      <c r="G40" s="11">
        <v>550000</v>
      </c>
      <c r="H40" s="10">
        <v>30</v>
      </c>
      <c r="I40" s="11">
        <f t="shared" si="0"/>
        <v>16500000</v>
      </c>
      <c r="J40" s="32"/>
      <c r="K40" s="32"/>
      <c r="L40" s="32"/>
    </row>
    <row r="41" spans="1:12">
      <c r="A41" s="7">
        <v>20</v>
      </c>
      <c r="B41" s="30" t="s">
        <v>66</v>
      </c>
      <c r="C41" s="12">
        <v>5001547</v>
      </c>
      <c r="D41" s="9">
        <v>2007</v>
      </c>
      <c r="F41" s="10" t="s">
        <v>25</v>
      </c>
      <c r="G41" s="11">
        <v>900000</v>
      </c>
      <c r="H41" s="10">
        <v>30</v>
      </c>
      <c r="I41" s="11">
        <f t="shared" si="0"/>
        <v>27000000</v>
      </c>
      <c r="J41" s="32"/>
      <c r="K41" s="32"/>
      <c r="L41" s="32"/>
    </row>
    <row r="42" spans="1:12">
      <c r="A42" s="7">
        <v>21</v>
      </c>
      <c r="B42" s="30" t="s">
        <v>68</v>
      </c>
      <c r="C42" s="12">
        <v>5001666</v>
      </c>
      <c r="D42" s="9">
        <v>2008</v>
      </c>
      <c r="F42" s="10" t="s">
        <v>26</v>
      </c>
      <c r="G42" s="11">
        <v>3500000</v>
      </c>
      <c r="H42" s="10">
        <v>4</v>
      </c>
      <c r="I42" s="11">
        <f t="shared" si="0"/>
        <v>14000000</v>
      </c>
      <c r="J42" s="32"/>
      <c r="K42" s="32"/>
      <c r="L42" s="32"/>
    </row>
    <row r="43" spans="1:12">
      <c r="A43" s="7">
        <v>22</v>
      </c>
      <c r="B43" s="30" t="s">
        <v>33</v>
      </c>
      <c r="C43" s="12">
        <v>5001674</v>
      </c>
      <c r="D43" s="9">
        <v>2008</v>
      </c>
      <c r="F43" s="10" t="s">
        <v>26</v>
      </c>
      <c r="G43" s="11">
        <v>190000</v>
      </c>
      <c r="H43" s="10">
        <v>90</v>
      </c>
      <c r="I43" s="11">
        <f t="shared" si="0"/>
        <v>17100000</v>
      </c>
      <c r="J43" s="32"/>
      <c r="K43" s="32"/>
      <c r="L43" s="32"/>
    </row>
    <row r="44" spans="1:12">
      <c r="A44" s="7">
        <v>23</v>
      </c>
      <c r="B44" s="30" t="s">
        <v>35</v>
      </c>
      <c r="C44" s="12" t="s">
        <v>69</v>
      </c>
      <c r="D44" s="9">
        <v>2007</v>
      </c>
      <c r="F44" s="10" t="s">
        <v>26</v>
      </c>
      <c r="G44" s="11">
        <v>210000</v>
      </c>
      <c r="H44" s="10">
        <v>4</v>
      </c>
      <c r="I44" s="11">
        <f t="shared" si="0"/>
        <v>840000</v>
      </c>
      <c r="J44" s="32"/>
      <c r="K44" s="32"/>
      <c r="L44" s="32"/>
    </row>
    <row r="45" spans="1:12">
      <c r="A45" s="7">
        <v>24</v>
      </c>
      <c r="B45" s="30" t="s">
        <v>70</v>
      </c>
      <c r="C45" s="12" t="s">
        <v>71</v>
      </c>
      <c r="D45" s="9">
        <v>2008</v>
      </c>
      <c r="F45" s="10" t="s">
        <v>26</v>
      </c>
      <c r="G45" s="11">
        <v>270000</v>
      </c>
      <c r="H45" s="10">
        <v>8</v>
      </c>
      <c r="I45" s="11">
        <f t="shared" si="0"/>
        <v>2160000</v>
      </c>
      <c r="J45" s="32"/>
      <c r="K45" s="32"/>
      <c r="L45" s="32"/>
    </row>
    <row r="46" spans="1:12">
      <c r="A46" s="7">
        <v>25</v>
      </c>
      <c r="B46" s="30" t="s">
        <v>72</v>
      </c>
      <c r="C46" s="12" t="s">
        <v>73</v>
      </c>
      <c r="D46" s="9">
        <v>2008</v>
      </c>
      <c r="F46" s="10" t="s">
        <v>26</v>
      </c>
      <c r="G46" s="11">
        <v>280000</v>
      </c>
      <c r="H46" s="10">
        <v>3</v>
      </c>
      <c r="I46" s="11">
        <f t="shared" si="0"/>
        <v>840000</v>
      </c>
      <c r="J46" s="32"/>
      <c r="K46" s="32"/>
      <c r="L46" s="32"/>
    </row>
    <row r="47" spans="1:12">
      <c r="A47" s="7">
        <v>26</v>
      </c>
      <c r="B47" s="30" t="s">
        <v>59</v>
      </c>
      <c r="C47" s="12" t="s">
        <v>74</v>
      </c>
      <c r="D47" s="9">
        <v>2007</v>
      </c>
      <c r="F47" s="10" t="s">
        <v>26</v>
      </c>
      <c r="G47" s="11">
        <v>178000</v>
      </c>
      <c r="H47" s="10">
        <f>24-5</f>
        <v>19</v>
      </c>
      <c r="I47" s="11">
        <f t="shared" si="0"/>
        <v>3382000</v>
      </c>
      <c r="J47" s="32"/>
      <c r="K47" s="32"/>
      <c r="L47" s="32"/>
    </row>
    <row r="48" spans="1:12">
      <c r="A48" s="7">
        <v>27</v>
      </c>
      <c r="B48" s="30" t="s">
        <v>75</v>
      </c>
      <c r="C48" s="12" t="s">
        <v>76</v>
      </c>
      <c r="D48" s="9">
        <v>2008</v>
      </c>
      <c r="F48" s="10" t="s">
        <v>26</v>
      </c>
      <c r="G48" s="11">
        <v>1750000</v>
      </c>
      <c r="H48" s="10">
        <f>3-2</f>
        <v>1</v>
      </c>
      <c r="I48" s="11">
        <f t="shared" si="0"/>
        <v>1750000</v>
      </c>
      <c r="J48" s="32"/>
      <c r="K48" s="32"/>
      <c r="L48" s="32"/>
    </row>
    <row r="49" spans="1:12">
      <c r="A49" s="7">
        <v>28</v>
      </c>
      <c r="B49" s="30" t="s">
        <v>77</v>
      </c>
      <c r="C49" s="12" t="s">
        <v>78</v>
      </c>
      <c r="D49" s="9">
        <v>2009</v>
      </c>
      <c r="F49" s="10" t="s">
        <v>26</v>
      </c>
      <c r="G49" s="11">
        <v>1750000</v>
      </c>
      <c r="H49" s="10">
        <v>4</v>
      </c>
      <c r="I49" s="11">
        <f t="shared" si="0"/>
        <v>7000000</v>
      </c>
      <c r="J49" s="32"/>
      <c r="K49" s="32"/>
      <c r="L49" s="32"/>
    </row>
    <row r="50" spans="1:12">
      <c r="A50" s="7">
        <v>29</v>
      </c>
      <c r="B50" s="4" t="s">
        <v>36</v>
      </c>
      <c r="C50" s="12" t="s">
        <v>79</v>
      </c>
      <c r="D50" s="13">
        <v>2010</v>
      </c>
      <c r="F50" s="12" t="s">
        <v>26</v>
      </c>
      <c r="G50" s="14">
        <v>2900000</v>
      </c>
      <c r="H50" s="12">
        <v>2</v>
      </c>
      <c r="I50" s="11">
        <f t="shared" si="0"/>
        <v>5800000</v>
      </c>
      <c r="J50" s="32"/>
      <c r="K50" s="32"/>
      <c r="L50" s="32"/>
    </row>
    <row r="51" spans="1:12">
      <c r="A51" s="7">
        <v>30</v>
      </c>
      <c r="B51" s="4" t="s">
        <v>35</v>
      </c>
      <c r="C51" s="12" t="s">
        <v>80</v>
      </c>
      <c r="D51" s="13">
        <v>2010</v>
      </c>
      <c r="F51" s="12" t="s">
        <v>26</v>
      </c>
      <c r="G51" s="14">
        <v>270000</v>
      </c>
      <c r="H51" s="12">
        <v>1</v>
      </c>
      <c r="I51" s="11">
        <f t="shared" si="0"/>
        <v>270000</v>
      </c>
      <c r="J51" s="32"/>
      <c r="K51" s="32"/>
      <c r="L51" s="32"/>
    </row>
    <row r="52" spans="1:12">
      <c r="A52" s="7">
        <v>31</v>
      </c>
      <c r="B52" s="4" t="s">
        <v>81</v>
      </c>
      <c r="C52" s="12" t="s">
        <v>82</v>
      </c>
      <c r="D52" s="13">
        <v>2010</v>
      </c>
      <c r="F52" s="12" t="s">
        <v>26</v>
      </c>
      <c r="G52" s="14">
        <v>3500000</v>
      </c>
      <c r="H52" s="12">
        <v>3</v>
      </c>
      <c r="I52" s="11">
        <f t="shared" si="0"/>
        <v>10500000</v>
      </c>
      <c r="J52" s="32"/>
      <c r="K52" s="32"/>
      <c r="L52" s="32"/>
    </row>
    <row r="53" spans="1:12">
      <c r="A53" s="7">
        <v>32</v>
      </c>
      <c r="B53" s="4" t="s">
        <v>83</v>
      </c>
      <c r="C53" s="12" t="s">
        <v>84</v>
      </c>
      <c r="D53" s="13">
        <v>2010</v>
      </c>
      <c r="F53" s="12" t="s">
        <v>26</v>
      </c>
      <c r="G53" s="14">
        <v>1450000</v>
      </c>
      <c r="H53" s="12">
        <v>5</v>
      </c>
      <c r="I53" s="11">
        <f t="shared" si="0"/>
        <v>7250000</v>
      </c>
      <c r="J53" s="32"/>
      <c r="K53" s="32"/>
      <c r="L53" s="32"/>
    </row>
    <row r="54" spans="1:12">
      <c r="A54" s="7">
        <v>33</v>
      </c>
      <c r="B54" s="31" t="s">
        <v>59</v>
      </c>
      <c r="C54" s="12" t="s">
        <v>85</v>
      </c>
      <c r="D54" s="13">
        <v>2010</v>
      </c>
      <c r="F54" s="15" t="s">
        <v>26</v>
      </c>
      <c r="G54" s="14">
        <v>270000</v>
      </c>
      <c r="H54" s="15">
        <v>1</v>
      </c>
      <c r="I54" s="11">
        <f t="shared" si="0"/>
        <v>270000</v>
      </c>
      <c r="J54" s="32"/>
      <c r="K54" s="32"/>
      <c r="L54" s="32"/>
    </row>
    <row r="55" spans="1:12">
      <c r="A55" s="7">
        <v>34</v>
      </c>
      <c r="B55" s="4" t="s">
        <v>86</v>
      </c>
      <c r="C55" s="12" t="s">
        <v>87</v>
      </c>
      <c r="D55" s="13">
        <v>2011</v>
      </c>
      <c r="F55" s="12" t="s">
        <v>26</v>
      </c>
      <c r="G55" s="14">
        <v>2600000</v>
      </c>
      <c r="H55" s="12">
        <v>1</v>
      </c>
      <c r="I55" s="11">
        <f t="shared" si="0"/>
        <v>2600000</v>
      </c>
      <c r="J55" s="32"/>
      <c r="K55" s="32"/>
      <c r="L55" s="32"/>
    </row>
    <row r="56" spans="1:12">
      <c r="A56" s="7">
        <v>35</v>
      </c>
      <c r="B56" s="4" t="s">
        <v>86</v>
      </c>
      <c r="C56" s="12" t="s">
        <v>88</v>
      </c>
      <c r="D56" s="13">
        <v>2011</v>
      </c>
      <c r="F56" s="12" t="s">
        <v>26</v>
      </c>
      <c r="G56" s="14">
        <v>3800000</v>
      </c>
      <c r="H56" s="12">
        <v>3</v>
      </c>
      <c r="I56" s="11">
        <f t="shared" si="0"/>
        <v>11400000</v>
      </c>
      <c r="J56" s="32"/>
      <c r="K56" s="32"/>
      <c r="L56" s="32"/>
    </row>
    <row r="57" spans="1:12">
      <c r="A57" s="7">
        <v>36</v>
      </c>
      <c r="B57" s="4" t="s">
        <v>34</v>
      </c>
      <c r="C57" s="12" t="s">
        <v>89</v>
      </c>
      <c r="D57" s="13">
        <v>2011</v>
      </c>
      <c r="F57" s="12" t="s">
        <v>26</v>
      </c>
      <c r="G57" s="14">
        <v>350000</v>
      </c>
      <c r="H57" s="12">
        <v>1</v>
      </c>
      <c r="I57" s="11">
        <f t="shared" si="0"/>
        <v>350000</v>
      </c>
      <c r="J57" s="32"/>
      <c r="K57" s="32"/>
      <c r="L57" s="32"/>
    </row>
    <row r="58" spans="1:12">
      <c r="A58" s="7">
        <v>37</v>
      </c>
      <c r="B58" s="31" t="s">
        <v>90</v>
      </c>
      <c r="C58" s="12" t="s">
        <v>91</v>
      </c>
      <c r="D58" s="13">
        <v>2011</v>
      </c>
      <c r="F58" s="15" t="s">
        <v>26</v>
      </c>
      <c r="G58" s="14">
        <v>350000</v>
      </c>
      <c r="H58" s="15">
        <v>2</v>
      </c>
      <c r="I58" s="11">
        <f t="shared" si="0"/>
        <v>700000</v>
      </c>
      <c r="J58" s="32"/>
      <c r="K58" s="32"/>
      <c r="L58" s="32"/>
    </row>
    <row r="59" spans="1:12">
      <c r="A59" s="7">
        <v>38</v>
      </c>
      <c r="B59" s="4" t="s">
        <v>92</v>
      </c>
      <c r="C59" s="12">
        <v>5001509</v>
      </c>
      <c r="D59" s="9">
        <v>2007</v>
      </c>
      <c r="F59" s="12" t="s">
        <v>26</v>
      </c>
      <c r="G59" s="11">
        <v>605000</v>
      </c>
      <c r="H59" s="10">
        <v>19</v>
      </c>
      <c r="I59" s="11">
        <f t="shared" si="0"/>
        <v>11495000</v>
      </c>
      <c r="J59" s="32"/>
      <c r="K59" s="32"/>
      <c r="L59" s="32"/>
    </row>
    <row r="60" spans="1:12">
      <c r="A60" s="7">
        <v>39</v>
      </c>
      <c r="B60" s="4" t="s">
        <v>93</v>
      </c>
      <c r="C60" s="12" t="s">
        <v>94</v>
      </c>
      <c r="D60" s="13">
        <v>2012</v>
      </c>
      <c r="F60" s="12" t="s">
        <v>26</v>
      </c>
      <c r="G60" s="14">
        <v>450000</v>
      </c>
      <c r="H60" s="12">
        <v>1</v>
      </c>
      <c r="I60" s="11">
        <f t="shared" si="0"/>
        <v>450000</v>
      </c>
      <c r="J60" s="32"/>
      <c r="K60" s="32"/>
      <c r="L60" s="32"/>
    </row>
    <row r="61" spans="1:12">
      <c r="A61" s="7">
        <v>40</v>
      </c>
      <c r="B61" s="4" t="s">
        <v>95</v>
      </c>
      <c r="C61" s="12" t="s">
        <v>96</v>
      </c>
      <c r="D61" s="13">
        <v>2012</v>
      </c>
      <c r="F61" s="12" t="s">
        <v>26</v>
      </c>
      <c r="G61" s="14">
        <v>4500000</v>
      </c>
      <c r="H61" s="12">
        <v>13</v>
      </c>
      <c r="I61" s="11">
        <f t="shared" si="0"/>
        <v>58500000</v>
      </c>
      <c r="J61" s="32"/>
      <c r="K61" s="32"/>
      <c r="L61" s="32"/>
    </row>
    <row r="62" spans="1:12">
      <c r="A62" s="7">
        <v>41</v>
      </c>
      <c r="B62" s="4" t="s">
        <v>97</v>
      </c>
      <c r="C62" s="12" t="s">
        <v>98</v>
      </c>
      <c r="D62" s="13">
        <v>2012</v>
      </c>
      <c r="F62" s="12" t="s">
        <v>26</v>
      </c>
      <c r="G62" s="14">
        <v>2800000</v>
      </c>
      <c r="H62" s="12">
        <v>2</v>
      </c>
      <c r="I62" s="11">
        <f t="shared" si="0"/>
        <v>5600000</v>
      </c>
      <c r="J62" s="32"/>
      <c r="K62" s="32"/>
      <c r="L62" s="32"/>
    </row>
    <row r="63" spans="1:12">
      <c r="A63" s="7">
        <v>42</v>
      </c>
      <c r="B63" s="4" t="s">
        <v>36</v>
      </c>
      <c r="C63" s="12" t="s">
        <v>99</v>
      </c>
      <c r="D63" s="13">
        <v>2012</v>
      </c>
      <c r="F63" s="12" t="s">
        <v>26</v>
      </c>
      <c r="G63" s="14">
        <v>3100000</v>
      </c>
      <c r="H63" s="12">
        <v>4</v>
      </c>
      <c r="I63" s="11">
        <f t="shared" si="0"/>
        <v>12400000</v>
      </c>
      <c r="J63" s="32"/>
      <c r="K63" s="32"/>
      <c r="L63" s="32"/>
    </row>
    <row r="64" spans="1:12">
      <c r="A64" s="7">
        <v>43</v>
      </c>
      <c r="B64" s="4" t="s">
        <v>33</v>
      </c>
      <c r="C64" s="12" t="s">
        <v>100</v>
      </c>
      <c r="D64" s="13">
        <v>2012</v>
      </c>
      <c r="F64" s="12" t="s">
        <v>26</v>
      </c>
      <c r="G64" s="14">
        <v>230000</v>
      </c>
      <c r="H64" s="12">
        <v>52</v>
      </c>
      <c r="I64" s="11">
        <f t="shared" si="0"/>
        <v>11960000</v>
      </c>
      <c r="J64" s="32"/>
      <c r="K64" s="32"/>
      <c r="L64" s="32"/>
    </row>
    <row r="65" spans="1:12">
      <c r="A65" s="7">
        <v>44</v>
      </c>
      <c r="B65" s="4" t="s">
        <v>101</v>
      </c>
      <c r="C65" s="12" t="s">
        <v>102</v>
      </c>
      <c r="D65" s="13">
        <v>2012</v>
      </c>
      <c r="F65" s="12" t="s">
        <v>26</v>
      </c>
      <c r="G65" s="14">
        <v>2200000</v>
      </c>
      <c r="H65" s="12">
        <v>26</v>
      </c>
      <c r="I65" s="11">
        <f t="shared" si="0"/>
        <v>57200000</v>
      </c>
      <c r="J65" s="32"/>
      <c r="K65" s="32"/>
      <c r="L65" s="32"/>
    </row>
    <row r="66" spans="1:12">
      <c r="A66" s="7">
        <v>45</v>
      </c>
      <c r="B66" s="4" t="s">
        <v>103</v>
      </c>
      <c r="C66" s="12" t="s">
        <v>104</v>
      </c>
      <c r="D66" s="13">
        <v>2012</v>
      </c>
      <c r="F66" s="12" t="s">
        <v>26</v>
      </c>
      <c r="G66" s="14">
        <v>1180000</v>
      </c>
      <c r="H66" s="12">
        <v>30</v>
      </c>
      <c r="I66" s="11">
        <f t="shared" si="0"/>
        <v>35400000</v>
      </c>
      <c r="J66" s="32"/>
      <c r="K66" s="32"/>
      <c r="L66" s="32"/>
    </row>
    <row r="67" spans="1:12" s="97" customFormat="1">
      <c r="A67" s="93">
        <v>46</v>
      </c>
      <c r="B67" s="94" t="s">
        <v>24</v>
      </c>
      <c r="C67" s="95">
        <v>5000779</v>
      </c>
      <c r="D67" s="96">
        <v>2000</v>
      </c>
      <c r="F67" s="95" t="s">
        <v>25</v>
      </c>
      <c r="G67" s="98">
        <v>489500</v>
      </c>
      <c r="H67" s="95">
        <v>16</v>
      </c>
      <c r="I67" s="98">
        <f t="shared" si="0"/>
        <v>7832000</v>
      </c>
      <c r="J67" s="99"/>
      <c r="K67" s="99"/>
      <c r="L67" s="32" t="s">
        <v>189</v>
      </c>
    </row>
    <row r="68" spans="1:12" s="97" customFormat="1">
      <c r="A68" s="93">
        <v>47</v>
      </c>
      <c r="B68" s="94" t="s">
        <v>29</v>
      </c>
      <c r="C68" s="95">
        <v>5001105</v>
      </c>
      <c r="D68" s="96">
        <v>2004</v>
      </c>
      <c r="F68" s="95" t="s">
        <v>25</v>
      </c>
      <c r="G68" s="98">
        <v>514500</v>
      </c>
      <c r="H68" s="52">
        <v>40</v>
      </c>
      <c r="I68" s="98">
        <f t="shared" si="0"/>
        <v>20580000</v>
      </c>
      <c r="J68" s="99"/>
      <c r="K68" s="99"/>
      <c r="L68" s="99"/>
    </row>
    <row r="69" spans="1:12" s="97" customFormat="1">
      <c r="A69" s="93">
        <v>48</v>
      </c>
      <c r="B69" s="94" t="s">
        <v>105</v>
      </c>
      <c r="C69" s="95" t="s">
        <v>106</v>
      </c>
      <c r="D69" s="100">
        <v>2012</v>
      </c>
      <c r="F69" s="95" t="s">
        <v>26</v>
      </c>
      <c r="G69" s="101">
        <v>3100000</v>
      </c>
      <c r="H69" s="95">
        <v>2</v>
      </c>
      <c r="I69" s="98">
        <f t="shared" si="0"/>
        <v>6200000</v>
      </c>
      <c r="J69" s="99"/>
      <c r="K69" s="99"/>
      <c r="L69" s="99"/>
    </row>
    <row r="70" spans="1:12" s="97" customFormat="1">
      <c r="A70" s="93">
        <v>49</v>
      </c>
      <c r="B70" s="94" t="s">
        <v>107</v>
      </c>
      <c r="C70" s="95" t="s">
        <v>108</v>
      </c>
      <c r="D70" s="100">
        <v>2012</v>
      </c>
      <c r="F70" s="95" t="s">
        <v>26</v>
      </c>
      <c r="G70" s="101">
        <v>450000</v>
      </c>
      <c r="H70" s="95">
        <v>12</v>
      </c>
      <c r="I70" s="98">
        <f t="shared" si="0"/>
        <v>5400000</v>
      </c>
      <c r="J70" s="99"/>
      <c r="K70" s="99"/>
      <c r="L70" s="99"/>
    </row>
    <row r="71" spans="1:12" s="97" customFormat="1">
      <c r="A71" s="93">
        <v>50</v>
      </c>
      <c r="B71" s="102" t="s">
        <v>109</v>
      </c>
      <c r="C71" s="95" t="s">
        <v>110</v>
      </c>
      <c r="D71" s="100">
        <v>2012</v>
      </c>
      <c r="F71" s="95" t="s">
        <v>26</v>
      </c>
      <c r="G71" s="101">
        <v>1180000</v>
      </c>
      <c r="H71" s="95">
        <v>9</v>
      </c>
      <c r="I71" s="98">
        <f t="shared" si="0"/>
        <v>10620000</v>
      </c>
      <c r="J71" s="99"/>
      <c r="K71" s="99"/>
      <c r="L71" s="99"/>
    </row>
    <row r="72" spans="1:12" ht="24">
      <c r="A72" s="7">
        <v>51</v>
      </c>
      <c r="B72" s="57" t="s">
        <v>111</v>
      </c>
      <c r="C72" s="58" t="s">
        <v>112</v>
      </c>
      <c r="D72" s="59">
        <v>2014</v>
      </c>
      <c r="F72" s="58" t="s">
        <v>26</v>
      </c>
      <c r="G72" s="14">
        <v>4650000</v>
      </c>
      <c r="H72" s="12">
        <v>1</v>
      </c>
      <c r="I72" s="11">
        <f t="shared" si="0"/>
        <v>4650000</v>
      </c>
      <c r="J72" s="32"/>
      <c r="K72" s="32"/>
      <c r="L72" s="32"/>
    </row>
    <row r="73" spans="1:12">
      <c r="A73" s="60"/>
      <c r="B73" s="121" t="s">
        <v>128</v>
      </c>
      <c r="C73" s="122"/>
      <c r="D73" s="122"/>
      <c r="E73" s="122"/>
      <c r="F73" s="123"/>
      <c r="G73" s="61">
        <f>SUM(G22:G72)</f>
        <v>72722500</v>
      </c>
      <c r="H73" s="62">
        <f>SUM(H22:H72)</f>
        <v>638</v>
      </c>
      <c r="I73" s="61">
        <f>SUM(I22:I72)</f>
        <v>504502500</v>
      </c>
      <c r="J73" s="62"/>
      <c r="K73" s="62"/>
      <c r="L73" s="62"/>
    </row>
    <row r="74" spans="1:12">
      <c r="A74" s="63"/>
      <c r="B74" s="77"/>
      <c r="C74" s="77"/>
      <c r="D74" s="77"/>
      <c r="E74" s="77"/>
      <c r="F74" s="77"/>
      <c r="G74" s="79"/>
      <c r="H74" s="78"/>
      <c r="I74" s="79"/>
      <c r="J74" s="78"/>
      <c r="K74" s="78"/>
      <c r="L74" s="78"/>
    </row>
    <row r="75" spans="1:12" ht="15.75">
      <c r="A75" s="104" t="s">
        <v>142</v>
      </c>
      <c r="B75" s="104"/>
      <c r="C75" s="104"/>
      <c r="D75" s="80"/>
      <c r="E75" s="80"/>
      <c r="F75" s="80"/>
      <c r="G75" s="80"/>
      <c r="H75" s="80"/>
      <c r="I75" s="106" t="s">
        <v>176</v>
      </c>
      <c r="J75" s="106"/>
      <c r="K75" s="106"/>
      <c r="L75" s="106"/>
    </row>
    <row r="76" spans="1:12" ht="15.75">
      <c r="A76" s="104" t="s">
        <v>143</v>
      </c>
      <c r="B76" s="104"/>
      <c r="C76" s="104"/>
      <c r="D76" s="104"/>
      <c r="E76" s="104"/>
      <c r="F76" s="104"/>
      <c r="G76" s="104"/>
      <c r="H76" s="80"/>
      <c r="I76" s="70"/>
      <c r="J76" s="104" t="s">
        <v>178</v>
      </c>
      <c r="K76" s="104"/>
      <c r="L76" s="104"/>
    </row>
    <row r="77" spans="1:12" ht="16.5">
      <c r="A77" s="80"/>
      <c r="B77" s="80"/>
      <c r="C77" s="80"/>
      <c r="D77" s="103"/>
      <c r="E77" s="103"/>
      <c r="F77" s="103"/>
      <c r="G77" s="103"/>
      <c r="H77" s="103"/>
      <c r="I77" s="103"/>
      <c r="J77" s="80"/>
      <c r="K77" s="80"/>
      <c r="L77" s="80"/>
    </row>
    <row r="78" spans="1:12" ht="16.5">
      <c r="A78" s="80"/>
      <c r="B78" s="80"/>
      <c r="C78" s="80"/>
      <c r="D78" s="103"/>
      <c r="E78" s="103"/>
      <c r="F78" s="103"/>
      <c r="G78" s="103"/>
      <c r="H78" s="103"/>
      <c r="I78" s="103"/>
      <c r="J78" s="80"/>
      <c r="K78" s="80"/>
      <c r="L78" s="80"/>
    </row>
    <row r="79" spans="1:12" ht="16.5">
      <c r="A79" s="80"/>
      <c r="B79" s="80"/>
      <c r="C79" s="80"/>
      <c r="D79" s="103"/>
      <c r="E79" s="103"/>
      <c r="F79" s="103"/>
      <c r="G79" s="103"/>
      <c r="H79" s="103"/>
      <c r="I79" s="103"/>
      <c r="J79" s="80"/>
      <c r="K79" s="80"/>
      <c r="L79" s="80"/>
    </row>
    <row r="80" spans="1:12" ht="16.5">
      <c r="A80" s="80"/>
      <c r="B80" s="80"/>
      <c r="C80" s="80"/>
      <c r="D80" s="103"/>
      <c r="E80" s="103"/>
      <c r="F80" s="103"/>
      <c r="G80" s="103"/>
      <c r="H80" s="103"/>
      <c r="I80" s="103"/>
      <c r="J80" s="80"/>
      <c r="K80" s="80"/>
      <c r="L80" s="80"/>
    </row>
    <row r="81" spans="1:12" ht="16.5">
      <c r="A81" s="104" t="s">
        <v>146</v>
      </c>
      <c r="B81" s="104"/>
      <c r="C81" s="104"/>
      <c r="D81" s="103"/>
      <c r="E81" s="103"/>
      <c r="F81" s="103"/>
      <c r="G81" s="103"/>
      <c r="H81" s="103"/>
      <c r="I81" s="103"/>
      <c r="J81" s="104" t="s">
        <v>177</v>
      </c>
      <c r="K81" s="104"/>
      <c r="L81" s="104"/>
    </row>
    <row r="82" spans="1:12" ht="16.5">
      <c r="A82" s="80"/>
      <c r="B82" s="80"/>
      <c r="C82" s="80"/>
      <c r="D82" s="103"/>
      <c r="E82" s="103"/>
      <c r="F82" s="103"/>
      <c r="G82" s="103"/>
      <c r="H82" s="103"/>
      <c r="I82" s="103"/>
      <c r="J82" s="80"/>
      <c r="K82" s="80"/>
      <c r="L82" s="80"/>
    </row>
    <row r="83" spans="1:12" ht="16.5">
      <c r="A83" s="80"/>
      <c r="B83" s="80"/>
      <c r="C83" s="80"/>
      <c r="D83" s="103"/>
      <c r="E83" s="103"/>
      <c r="F83" s="103"/>
      <c r="G83" s="103"/>
      <c r="H83" s="103"/>
      <c r="I83" s="103"/>
      <c r="J83" s="80"/>
      <c r="K83" s="80"/>
      <c r="L83" s="80"/>
    </row>
  </sheetData>
  <mergeCells count="58">
    <mergeCell ref="D82:I82"/>
    <mergeCell ref="D83:I83"/>
    <mergeCell ref="D78:I78"/>
    <mergeCell ref="D79:I79"/>
    <mergeCell ref="D80:I80"/>
    <mergeCell ref="G18:G20"/>
    <mergeCell ref="H18:I19"/>
    <mergeCell ref="J18:K19"/>
    <mergeCell ref="L18:L20"/>
    <mergeCell ref="A81:C81"/>
    <mergeCell ref="D81:I81"/>
    <mergeCell ref="J81:L81"/>
    <mergeCell ref="A75:C75"/>
    <mergeCell ref="I75:L75"/>
    <mergeCell ref="A76:C76"/>
    <mergeCell ref="D76:G76"/>
    <mergeCell ref="J76:L76"/>
    <mergeCell ref="D77:I77"/>
    <mergeCell ref="B73:F73"/>
    <mergeCell ref="A17:D17"/>
    <mergeCell ref="A18:A20"/>
    <mergeCell ref="B18:B20"/>
    <mergeCell ref="C18:C20"/>
    <mergeCell ref="D18:D20"/>
    <mergeCell ref="E18:E20"/>
    <mergeCell ref="F18:F20"/>
    <mergeCell ref="A15:B15"/>
    <mergeCell ref="F15:G15"/>
    <mergeCell ref="J15:L15"/>
    <mergeCell ref="A16:B16"/>
    <mergeCell ref="F16:G16"/>
    <mergeCell ref="J16:L16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6:L6"/>
    <mergeCell ref="A7:L7"/>
    <mergeCell ref="A8:B8"/>
    <mergeCell ref="A9:B9"/>
    <mergeCell ref="F9:G9"/>
    <mergeCell ref="J9:L9"/>
    <mergeCell ref="A5:L5"/>
    <mergeCell ref="A1:F1"/>
    <mergeCell ref="H1:L1"/>
    <mergeCell ref="A2:F2"/>
    <mergeCell ref="H2:L2"/>
    <mergeCell ref="A3:F3"/>
  </mergeCells>
  <conditionalFormatting sqref="A18:K21 A22:D72 F22:I72">
    <cfRule type="cellIs" dxfId="1" priority="2" operator="equal">
      <formula>"Thanh lý"</formula>
    </cfRule>
  </conditionalFormatting>
  <conditionalFormatting sqref="A18:K21 A22:D72 F22:I72">
    <cfRule type="cellIs" dxfId="0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6"/>
  <sheetViews>
    <sheetView topLeftCell="A22" workbookViewId="0">
      <selection activeCell="N25" sqref="N25"/>
    </sheetView>
  </sheetViews>
  <sheetFormatPr defaultRowHeight="15"/>
  <cols>
    <col min="1" max="1" width="4.42578125" style="80" customWidth="1"/>
    <col min="2" max="2" width="24.42578125" style="80" customWidth="1"/>
    <col min="3" max="3" width="10.85546875" style="80" customWidth="1"/>
    <col min="4" max="4" width="8.42578125" style="80" customWidth="1"/>
    <col min="5" max="5" width="9" style="80" customWidth="1"/>
    <col min="6" max="6" width="0" style="80" hidden="1" customWidth="1"/>
    <col min="7" max="7" width="7.7109375" style="80" customWidth="1"/>
    <col min="8" max="8" width="10.140625" style="80" customWidth="1"/>
    <col min="9" max="9" width="11.5703125" style="80" customWidth="1"/>
    <col min="10" max="10" width="11.28515625" style="80" customWidth="1"/>
    <col min="11" max="11" width="7.85546875" style="80" customWidth="1"/>
    <col min="12" max="12" width="11.42578125" style="80" customWidth="1"/>
    <col min="13" max="13" width="11" style="80" customWidth="1"/>
    <col min="14" max="14" width="11.85546875" style="80" customWidth="1"/>
    <col min="15" max="16384" width="9.140625" style="80"/>
  </cols>
  <sheetData>
    <row r="1" spans="1:14" ht="16.5">
      <c r="A1" s="120" t="s">
        <v>158</v>
      </c>
      <c r="B1" s="120"/>
      <c r="C1" s="120"/>
      <c r="D1" s="120"/>
      <c r="E1" s="120"/>
      <c r="F1" s="91"/>
      <c r="G1" s="91"/>
      <c r="H1" s="104" t="s">
        <v>0</v>
      </c>
      <c r="I1" s="104"/>
      <c r="J1" s="104"/>
      <c r="K1" s="104"/>
      <c r="L1" s="104"/>
      <c r="M1" s="104"/>
      <c r="N1" s="104"/>
    </row>
    <row r="2" spans="1:14" ht="16.5">
      <c r="A2" s="119" t="s">
        <v>125</v>
      </c>
      <c r="B2" s="119"/>
      <c r="C2" s="119"/>
      <c r="D2" s="119"/>
      <c r="E2" s="119"/>
      <c r="F2" s="91"/>
      <c r="G2" s="91"/>
      <c r="H2" s="119" t="s">
        <v>1</v>
      </c>
      <c r="I2" s="119"/>
      <c r="J2" s="119"/>
      <c r="K2" s="119"/>
      <c r="L2" s="119"/>
      <c r="M2" s="119"/>
      <c r="N2" s="119"/>
    </row>
    <row r="3" spans="1:14" ht="16.5">
      <c r="A3" s="119" t="s">
        <v>126</v>
      </c>
      <c r="B3" s="119"/>
      <c r="C3" s="119"/>
      <c r="D3" s="119"/>
      <c r="E3" s="119"/>
      <c r="F3" s="91"/>
      <c r="G3" s="91"/>
      <c r="H3" s="88"/>
      <c r="I3" s="88"/>
      <c r="J3" s="88"/>
      <c r="K3" s="88"/>
      <c r="L3" s="88"/>
      <c r="M3" s="88"/>
      <c r="N3" s="88"/>
    </row>
    <row r="4" spans="1:14" ht="16.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4" ht="16.5">
      <c r="A5" s="119" t="s">
        <v>186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14" ht="16.5">
      <c r="A6" s="119" t="s">
        <v>188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ht="16.5">
      <c r="A7" s="118" t="s">
        <v>159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88"/>
      <c r="N7" s="88"/>
    </row>
    <row r="8" spans="1:14" ht="16.5">
      <c r="A8" s="76" t="s">
        <v>129</v>
      </c>
      <c r="B8" s="76"/>
      <c r="C8" s="86"/>
      <c r="D8" s="86"/>
      <c r="E8" s="88"/>
      <c r="F8" s="88"/>
      <c r="G8" s="88"/>
      <c r="H8" s="88"/>
      <c r="I8" s="88"/>
      <c r="J8" s="88"/>
      <c r="K8" s="88"/>
      <c r="L8" s="88"/>
      <c r="M8" s="88"/>
      <c r="N8" s="88"/>
    </row>
    <row r="9" spans="1:14" ht="16.5">
      <c r="A9" s="92" t="s">
        <v>130</v>
      </c>
      <c r="B9" s="92"/>
      <c r="C9" s="86"/>
      <c r="D9" s="86"/>
      <c r="E9" s="89" t="s">
        <v>131</v>
      </c>
      <c r="F9" s="90"/>
      <c r="G9" s="92" t="s">
        <v>132</v>
      </c>
      <c r="H9" s="92"/>
      <c r="I9" s="88"/>
      <c r="J9" s="89" t="s">
        <v>133</v>
      </c>
      <c r="K9" s="105" t="s">
        <v>179</v>
      </c>
      <c r="L9" s="105"/>
      <c r="M9" s="105"/>
      <c r="N9" s="105"/>
    </row>
    <row r="10" spans="1:14" ht="16.5">
      <c r="A10" s="92" t="s">
        <v>161</v>
      </c>
      <c r="B10" s="92"/>
      <c r="C10" s="86"/>
      <c r="D10" s="86"/>
      <c r="E10" s="89" t="s">
        <v>131</v>
      </c>
      <c r="F10" s="90"/>
      <c r="G10" s="92" t="s">
        <v>134</v>
      </c>
      <c r="H10" s="92"/>
      <c r="I10" s="88"/>
      <c r="J10" s="89" t="s">
        <v>133</v>
      </c>
      <c r="K10" s="105" t="s">
        <v>162</v>
      </c>
      <c r="L10" s="105"/>
      <c r="M10" s="105"/>
      <c r="N10" s="105"/>
    </row>
    <row r="11" spans="1:14" ht="16.5">
      <c r="A11" s="92" t="s">
        <v>180</v>
      </c>
      <c r="B11" s="92"/>
      <c r="C11" s="86"/>
      <c r="D11" s="86"/>
      <c r="E11" s="89" t="s">
        <v>131</v>
      </c>
      <c r="F11" s="90"/>
      <c r="G11" s="92" t="s">
        <v>135</v>
      </c>
      <c r="H11" s="92"/>
      <c r="I11" s="92"/>
      <c r="J11" s="89" t="s">
        <v>133</v>
      </c>
      <c r="K11" s="131" t="s">
        <v>164</v>
      </c>
      <c r="L11" s="131"/>
      <c r="M11" s="131"/>
      <c r="N11" s="131"/>
    </row>
    <row r="12" spans="1:14" ht="16.5">
      <c r="A12" s="92" t="s">
        <v>165</v>
      </c>
      <c r="B12" s="92"/>
      <c r="C12" s="86"/>
      <c r="D12" s="86"/>
      <c r="E12" s="89" t="s">
        <v>131</v>
      </c>
      <c r="F12" s="90"/>
      <c r="G12" s="92" t="s">
        <v>166</v>
      </c>
      <c r="H12" s="92"/>
      <c r="I12" s="88"/>
      <c r="J12" s="89" t="s">
        <v>133</v>
      </c>
      <c r="K12" s="105" t="s">
        <v>164</v>
      </c>
      <c r="L12" s="105"/>
      <c r="M12" s="105"/>
      <c r="N12" s="105"/>
    </row>
    <row r="13" spans="1:14" ht="16.5">
      <c r="A13" s="92" t="s">
        <v>181</v>
      </c>
      <c r="B13" s="92"/>
      <c r="C13" s="86"/>
      <c r="D13" s="86"/>
      <c r="E13" s="89" t="s">
        <v>131</v>
      </c>
      <c r="F13" s="90"/>
      <c r="G13" s="105" t="s">
        <v>187</v>
      </c>
      <c r="H13" s="105"/>
      <c r="I13" s="105"/>
      <c r="J13" s="89" t="s">
        <v>133</v>
      </c>
      <c r="K13" s="105" t="s">
        <v>167</v>
      </c>
      <c r="L13" s="105"/>
      <c r="M13" s="105"/>
      <c r="N13" s="105"/>
    </row>
    <row r="14" spans="1:14" ht="16.5">
      <c r="A14" s="92" t="s">
        <v>170</v>
      </c>
      <c r="B14" s="92"/>
      <c r="C14" s="86"/>
      <c r="D14" s="86"/>
      <c r="E14" s="89" t="s">
        <v>131</v>
      </c>
      <c r="F14" s="90"/>
      <c r="G14" s="105" t="s">
        <v>136</v>
      </c>
      <c r="H14" s="105"/>
      <c r="I14" s="88"/>
      <c r="J14" s="89" t="s">
        <v>133</v>
      </c>
      <c r="K14" s="105" t="s">
        <v>167</v>
      </c>
      <c r="L14" s="105"/>
      <c r="M14" s="105"/>
      <c r="N14" s="105"/>
    </row>
    <row r="15" spans="1:14" ht="16.5">
      <c r="A15" s="92" t="s">
        <v>137</v>
      </c>
      <c r="B15" s="92"/>
      <c r="C15" s="86"/>
      <c r="D15" s="86"/>
      <c r="E15" s="89" t="s">
        <v>131</v>
      </c>
      <c r="F15" s="90"/>
      <c r="G15" s="105" t="s">
        <v>138</v>
      </c>
      <c r="H15" s="105"/>
      <c r="I15" s="88"/>
      <c r="J15" s="89" t="s">
        <v>133</v>
      </c>
      <c r="K15" s="105" t="s">
        <v>167</v>
      </c>
      <c r="L15" s="105"/>
      <c r="M15" s="105"/>
      <c r="N15" s="105"/>
    </row>
    <row r="16" spans="1:14" ht="16.5">
      <c r="A16" s="92" t="s">
        <v>139</v>
      </c>
      <c r="B16" s="92"/>
      <c r="C16" s="86"/>
      <c r="D16" s="86"/>
      <c r="E16" s="89" t="s">
        <v>131</v>
      </c>
      <c r="F16" s="90"/>
      <c r="G16" s="105" t="s">
        <v>140</v>
      </c>
      <c r="H16" s="105"/>
      <c r="I16" s="105"/>
      <c r="J16" s="89" t="s">
        <v>133</v>
      </c>
      <c r="K16" s="105" t="s">
        <v>182</v>
      </c>
      <c r="L16" s="105"/>
      <c r="M16" s="105"/>
      <c r="N16" s="105"/>
    </row>
    <row r="17" spans="1:14" ht="16.5">
      <c r="A17" s="120" t="s">
        <v>149</v>
      </c>
      <c r="B17" s="120"/>
      <c r="C17" s="120"/>
      <c r="D17" s="87"/>
      <c r="E17" s="75"/>
      <c r="F17" s="75"/>
      <c r="G17" s="75"/>
      <c r="H17" s="75"/>
      <c r="I17" s="75"/>
      <c r="J17" s="75"/>
      <c r="K17" s="75"/>
      <c r="L17" s="75"/>
      <c r="M17" s="75"/>
      <c r="N17" s="75"/>
    </row>
    <row r="18" spans="1:14">
      <c r="A18" s="132" t="s">
        <v>2</v>
      </c>
      <c r="B18" s="132" t="s">
        <v>37</v>
      </c>
      <c r="C18" s="134" t="s">
        <v>38</v>
      </c>
      <c r="D18" s="134" t="s">
        <v>39</v>
      </c>
      <c r="E18" s="132" t="s">
        <v>40</v>
      </c>
      <c r="F18" s="132" t="s">
        <v>41</v>
      </c>
      <c r="G18" s="137" t="s">
        <v>42</v>
      </c>
      <c r="H18" s="138"/>
      <c r="I18" s="138"/>
      <c r="J18" s="139"/>
      <c r="K18" s="137" t="s">
        <v>10</v>
      </c>
      <c r="L18" s="138"/>
      <c r="M18" s="139"/>
      <c r="N18" s="128" t="s">
        <v>11</v>
      </c>
    </row>
    <row r="19" spans="1:14" ht="21">
      <c r="A19" s="133"/>
      <c r="B19" s="133"/>
      <c r="C19" s="135"/>
      <c r="D19" s="135"/>
      <c r="E19" s="133"/>
      <c r="F19" s="133"/>
      <c r="G19" s="17" t="s">
        <v>12</v>
      </c>
      <c r="H19" s="17" t="s">
        <v>8</v>
      </c>
      <c r="I19" s="17" t="s">
        <v>43</v>
      </c>
      <c r="J19" s="17" t="s">
        <v>44</v>
      </c>
      <c r="K19" s="17" t="s">
        <v>12</v>
      </c>
      <c r="L19" s="17" t="s">
        <v>43</v>
      </c>
      <c r="M19" s="17" t="s">
        <v>44</v>
      </c>
      <c r="N19" s="130"/>
    </row>
    <row r="20" spans="1:14">
      <c r="A20" s="17" t="s">
        <v>14</v>
      </c>
      <c r="B20" s="17" t="s">
        <v>15</v>
      </c>
      <c r="C20" s="18" t="s">
        <v>16</v>
      </c>
      <c r="D20" s="18" t="s">
        <v>17</v>
      </c>
      <c r="E20" s="17" t="s">
        <v>18</v>
      </c>
      <c r="F20" s="17" t="s">
        <v>17</v>
      </c>
      <c r="G20" s="17">
        <v>1</v>
      </c>
      <c r="H20" s="17">
        <v>2</v>
      </c>
      <c r="I20" s="17">
        <v>3</v>
      </c>
      <c r="J20" s="17">
        <v>4</v>
      </c>
      <c r="K20" s="17">
        <v>5</v>
      </c>
      <c r="L20" s="17">
        <v>6</v>
      </c>
      <c r="M20" s="17">
        <v>7</v>
      </c>
      <c r="N20" s="19">
        <v>8</v>
      </c>
    </row>
    <row r="21" spans="1:14" ht="18" customHeight="1">
      <c r="A21" s="33" t="s">
        <v>45</v>
      </c>
      <c r="B21" s="34" t="s">
        <v>114</v>
      </c>
      <c r="C21" s="20"/>
      <c r="D21" s="20"/>
      <c r="E21" s="35">
        <v>5001468</v>
      </c>
      <c r="F21" s="36" t="s">
        <v>115</v>
      </c>
      <c r="G21" s="37">
        <v>1</v>
      </c>
      <c r="H21" s="38">
        <v>7557000</v>
      </c>
      <c r="I21" s="39">
        <f>H21*G21</f>
        <v>7557000</v>
      </c>
      <c r="J21" s="39">
        <v>0</v>
      </c>
      <c r="K21" s="37">
        <v>1</v>
      </c>
      <c r="L21" s="38">
        <v>7557000</v>
      </c>
      <c r="M21" s="39">
        <f>J21</f>
        <v>0</v>
      </c>
      <c r="N21" s="32" t="s">
        <v>189</v>
      </c>
    </row>
    <row r="22" spans="1:14" ht="25.5">
      <c r="A22" s="33" t="s">
        <v>46</v>
      </c>
      <c r="B22" s="34" t="s">
        <v>116</v>
      </c>
      <c r="C22" s="20"/>
      <c r="D22" s="20"/>
      <c r="E22" s="41">
        <v>5001478</v>
      </c>
      <c r="F22" s="36" t="s">
        <v>115</v>
      </c>
      <c r="G22" s="42">
        <v>1</v>
      </c>
      <c r="H22" s="43">
        <v>25000000</v>
      </c>
      <c r="I22" s="39">
        <f>H22*G22</f>
        <v>25000000</v>
      </c>
      <c r="J22" s="39">
        <v>0</v>
      </c>
      <c r="K22" s="42">
        <v>1</v>
      </c>
      <c r="L22" s="43">
        <v>25000000</v>
      </c>
      <c r="M22" s="39">
        <f>J22</f>
        <v>0</v>
      </c>
      <c r="N22" s="32" t="s">
        <v>189</v>
      </c>
    </row>
    <row r="23" spans="1:14">
      <c r="A23" s="33" t="s">
        <v>48</v>
      </c>
      <c r="B23" s="34" t="s">
        <v>117</v>
      </c>
      <c r="C23" s="20"/>
      <c r="D23" s="20"/>
      <c r="E23" s="35">
        <v>5001549</v>
      </c>
      <c r="F23" s="36" t="s">
        <v>115</v>
      </c>
      <c r="G23" s="37">
        <v>2</v>
      </c>
      <c r="H23" s="38">
        <v>8570000</v>
      </c>
      <c r="I23" s="39">
        <f>H23*G23</f>
        <v>17140000</v>
      </c>
      <c r="J23" s="39">
        <v>0</v>
      </c>
      <c r="K23" s="37">
        <v>2</v>
      </c>
      <c r="L23" s="38">
        <v>17140000</v>
      </c>
      <c r="M23" s="39">
        <f>J23</f>
        <v>0</v>
      </c>
      <c r="N23" s="32" t="s">
        <v>189</v>
      </c>
    </row>
    <row r="24" spans="1:14">
      <c r="A24" s="33" t="s">
        <v>49</v>
      </c>
      <c r="B24" s="34" t="s">
        <v>47</v>
      </c>
      <c r="C24" s="20"/>
      <c r="D24" s="20"/>
      <c r="E24" s="35">
        <v>5001797</v>
      </c>
      <c r="F24" s="36" t="s">
        <v>115</v>
      </c>
      <c r="G24" s="37">
        <v>2</v>
      </c>
      <c r="H24" s="38">
        <v>5800000</v>
      </c>
      <c r="I24" s="39">
        <f>H24*G24</f>
        <v>11600000</v>
      </c>
      <c r="J24" s="39">
        <v>1450000</v>
      </c>
      <c r="K24" s="37">
        <v>2</v>
      </c>
      <c r="L24" s="38">
        <v>11600000</v>
      </c>
      <c r="M24" s="39">
        <f>J24</f>
        <v>1450000</v>
      </c>
      <c r="N24" s="32" t="s">
        <v>189</v>
      </c>
    </row>
    <row r="25" spans="1:14" ht="18" customHeight="1">
      <c r="A25" s="33" t="s">
        <v>50</v>
      </c>
      <c r="B25" s="34" t="s">
        <v>118</v>
      </c>
      <c r="C25" s="20" t="s">
        <v>119</v>
      </c>
      <c r="D25" s="45">
        <v>40416</v>
      </c>
      <c r="E25" s="46">
        <v>5001902</v>
      </c>
      <c r="F25" s="47" t="s">
        <v>115</v>
      </c>
      <c r="G25" s="37">
        <v>1</v>
      </c>
      <c r="H25" s="48">
        <v>5800000</v>
      </c>
      <c r="I25" s="39">
        <f>H25*G25</f>
        <v>5800000</v>
      </c>
      <c r="J25" s="39">
        <v>1450000</v>
      </c>
      <c r="K25" s="37">
        <v>1</v>
      </c>
      <c r="L25" s="38">
        <v>5800000</v>
      </c>
      <c r="M25" s="39">
        <f>J25</f>
        <v>1450000</v>
      </c>
      <c r="N25" s="32" t="s">
        <v>189</v>
      </c>
    </row>
    <row r="26" spans="1:14">
      <c r="A26" s="62"/>
      <c r="B26" s="121" t="s">
        <v>128</v>
      </c>
      <c r="C26" s="122"/>
      <c r="D26" s="122"/>
      <c r="E26" s="122"/>
      <c r="F26" s="122"/>
      <c r="G26" s="123"/>
      <c r="H26" s="62"/>
      <c r="I26" s="61">
        <f>SUM(I21:I25)</f>
        <v>67097000</v>
      </c>
      <c r="J26" s="61">
        <f>SUM(J21:J25)</f>
        <v>2900000</v>
      </c>
      <c r="K26" s="64">
        <f>SUM(K21:K25)</f>
        <v>7</v>
      </c>
      <c r="L26" s="61">
        <f>SUM(L21:L25)</f>
        <v>67097000</v>
      </c>
      <c r="M26" s="61">
        <f>SUM(M21:M25)</f>
        <v>2900000</v>
      </c>
      <c r="N26" s="62"/>
    </row>
    <row r="27" spans="1:14">
      <c r="A27" s="78"/>
      <c r="B27" s="77"/>
      <c r="C27" s="77"/>
      <c r="D27" s="77"/>
      <c r="E27" s="77"/>
      <c r="F27" s="77"/>
      <c r="G27" s="77"/>
      <c r="H27" s="78"/>
      <c r="I27" s="79"/>
      <c r="J27" s="79"/>
      <c r="K27" s="77"/>
      <c r="L27" s="79"/>
      <c r="M27" s="79"/>
      <c r="N27" s="78"/>
    </row>
    <row r="28" spans="1:14" ht="16.5">
      <c r="A28" s="136" t="s">
        <v>142</v>
      </c>
      <c r="B28" s="136"/>
      <c r="C28" s="136"/>
      <c r="D28" s="136"/>
      <c r="E28" s="63"/>
      <c r="F28" s="63"/>
      <c r="G28" s="63"/>
      <c r="H28" s="104"/>
      <c r="I28" s="104"/>
      <c r="J28" s="104"/>
      <c r="K28" s="106" t="s">
        <v>184</v>
      </c>
      <c r="L28" s="106"/>
      <c r="M28" s="106"/>
      <c r="N28" s="106"/>
    </row>
    <row r="29" spans="1:14" ht="15.75">
      <c r="A29" s="104" t="s">
        <v>143</v>
      </c>
      <c r="B29" s="104"/>
      <c r="C29" s="104"/>
      <c r="D29" s="104"/>
      <c r="E29" s="104"/>
      <c r="F29" s="104"/>
      <c r="G29" s="104"/>
      <c r="H29" s="104"/>
      <c r="I29" s="21"/>
      <c r="J29" s="89"/>
      <c r="K29" s="104" t="s">
        <v>178</v>
      </c>
      <c r="L29" s="104"/>
      <c r="M29" s="104"/>
      <c r="N29" s="104"/>
    </row>
    <row r="30" spans="1:14" ht="16.5">
      <c r="E30" s="103"/>
      <c r="F30" s="103"/>
      <c r="G30" s="103"/>
      <c r="H30" s="103"/>
      <c r="I30" s="103"/>
      <c r="J30" s="103"/>
    </row>
    <row r="31" spans="1:14" ht="16.5">
      <c r="E31" s="103"/>
      <c r="F31" s="103"/>
      <c r="G31" s="103"/>
      <c r="H31" s="103"/>
      <c r="I31" s="103"/>
      <c r="J31" s="103"/>
    </row>
    <row r="32" spans="1:14" ht="16.5">
      <c r="E32" s="103"/>
      <c r="F32" s="103"/>
      <c r="G32" s="103"/>
      <c r="H32" s="103"/>
      <c r="I32" s="103"/>
      <c r="J32" s="103"/>
    </row>
    <row r="33" spans="1:14" ht="16.5">
      <c r="E33" s="103"/>
      <c r="F33" s="103"/>
      <c r="G33" s="103"/>
      <c r="H33" s="103"/>
      <c r="I33" s="103"/>
      <c r="J33" s="103"/>
    </row>
    <row r="34" spans="1:14" ht="16.5">
      <c r="A34" s="104" t="s">
        <v>146</v>
      </c>
      <c r="B34" s="104"/>
      <c r="C34" s="104"/>
      <c r="D34" s="104"/>
      <c r="E34" s="103"/>
      <c r="F34" s="103"/>
      <c r="G34" s="103"/>
      <c r="H34" s="103"/>
      <c r="I34" s="103"/>
      <c r="J34" s="103"/>
      <c r="K34" s="104" t="s">
        <v>177</v>
      </c>
      <c r="L34" s="104"/>
      <c r="M34" s="104"/>
      <c r="N34" s="104"/>
    </row>
    <row r="35" spans="1:14" ht="16.5">
      <c r="E35" s="103"/>
      <c r="F35" s="103"/>
      <c r="G35" s="103"/>
      <c r="H35" s="103"/>
      <c r="I35" s="103"/>
      <c r="J35" s="103"/>
    </row>
    <row r="36" spans="1:14" ht="16.5">
      <c r="E36" s="103"/>
      <c r="F36" s="103"/>
      <c r="G36" s="103"/>
      <c r="H36" s="103"/>
      <c r="I36" s="103"/>
      <c r="J36" s="103"/>
    </row>
  </sheetData>
  <mergeCells count="46">
    <mergeCell ref="B26:G26"/>
    <mergeCell ref="A28:D28"/>
    <mergeCell ref="H28:J28"/>
    <mergeCell ref="K28:N28"/>
    <mergeCell ref="E36:J36"/>
    <mergeCell ref="A29:D29"/>
    <mergeCell ref="E29:H29"/>
    <mergeCell ref="K29:N29"/>
    <mergeCell ref="E30:J30"/>
    <mergeCell ref="E31:J31"/>
    <mergeCell ref="E32:J32"/>
    <mergeCell ref="E33:J33"/>
    <mergeCell ref="A34:D34"/>
    <mergeCell ref="E34:J34"/>
    <mergeCell ref="K34:N34"/>
    <mergeCell ref="E35:J35"/>
    <mergeCell ref="G16:I16"/>
    <mergeCell ref="K16:N16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G13:I13"/>
    <mergeCell ref="K13:N13"/>
    <mergeCell ref="G14:H14"/>
    <mergeCell ref="K14:N14"/>
    <mergeCell ref="G15:H15"/>
    <mergeCell ref="K15:N15"/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</mergeCells>
  <pageMargins left="0.9" right="0.43" top="0.75" bottom="0.75" header="0.3" footer="0.3"/>
  <pageSetup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workbookViewId="0">
      <selection activeCell="E26" sqref="E26:G27"/>
    </sheetView>
  </sheetViews>
  <sheetFormatPr defaultRowHeight="15"/>
  <cols>
    <col min="1" max="1" width="5.140625" style="80" customWidth="1"/>
    <col min="2" max="2" width="21.42578125" style="80" customWidth="1"/>
    <col min="3" max="3" width="15" style="80" customWidth="1"/>
    <col min="4" max="4" width="9.28515625" style="80" customWidth="1"/>
    <col min="5" max="5" width="8.140625" style="80" customWidth="1"/>
    <col min="6" max="7" width="10.28515625" style="80" customWidth="1"/>
    <col min="8" max="8" width="9.85546875" style="80" customWidth="1"/>
    <col min="9" max="9" width="10.28515625" style="80" customWidth="1"/>
    <col min="10" max="10" width="11.5703125" style="80" customWidth="1"/>
    <col min="11" max="11" width="13" style="80" customWidth="1"/>
    <col min="12" max="16384" width="9.140625" style="80"/>
  </cols>
  <sheetData>
    <row r="1" spans="1:11" ht="15.75">
      <c r="A1" s="106" t="s">
        <v>158</v>
      </c>
      <c r="B1" s="106"/>
      <c r="C1" s="106"/>
      <c r="D1" s="106"/>
      <c r="G1" s="104" t="s">
        <v>0</v>
      </c>
      <c r="H1" s="104"/>
      <c r="I1" s="104"/>
      <c r="J1" s="104"/>
      <c r="K1" s="104"/>
    </row>
    <row r="2" spans="1:11" ht="16.5">
      <c r="A2" s="106" t="s">
        <v>125</v>
      </c>
      <c r="B2" s="104"/>
      <c r="C2" s="104"/>
      <c r="D2" s="104"/>
      <c r="G2" s="119" t="s">
        <v>1</v>
      </c>
      <c r="H2" s="119"/>
      <c r="I2" s="119"/>
      <c r="J2" s="119"/>
      <c r="K2" s="119"/>
    </row>
    <row r="3" spans="1:11" ht="15.75">
      <c r="A3" s="104" t="s">
        <v>126</v>
      </c>
      <c r="B3" s="104"/>
      <c r="C3" s="104"/>
      <c r="D3" s="104"/>
      <c r="G3" s="90"/>
      <c r="H3" s="90"/>
      <c r="I3" s="90"/>
      <c r="J3" s="90"/>
      <c r="K3" s="90"/>
    </row>
    <row r="5" spans="1:11" ht="16.5">
      <c r="A5" s="119" t="s">
        <v>185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</row>
    <row r="6" spans="1:11" ht="16.5">
      <c r="A6" s="119" t="s">
        <v>188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</row>
    <row r="7" spans="1:11" ht="16.5">
      <c r="A7" s="117" t="s">
        <v>159</v>
      </c>
      <c r="B7" s="117"/>
      <c r="C7" s="117"/>
      <c r="D7" s="117"/>
      <c r="E7" s="117"/>
      <c r="F7" s="117"/>
      <c r="G7" s="88"/>
      <c r="H7" s="88"/>
      <c r="I7" s="88"/>
      <c r="J7" s="88"/>
      <c r="K7" s="88"/>
    </row>
    <row r="8" spans="1:11" ht="16.5">
      <c r="A8" s="117" t="s">
        <v>129</v>
      </c>
      <c r="B8" s="117"/>
      <c r="C8" s="88"/>
      <c r="D8" s="88"/>
      <c r="E8" s="88"/>
      <c r="F8" s="88"/>
      <c r="G8" s="88"/>
      <c r="H8" s="88"/>
      <c r="I8" s="88"/>
      <c r="J8" s="88"/>
      <c r="K8" s="88"/>
    </row>
    <row r="9" spans="1:11" ht="16.5">
      <c r="A9" s="92" t="s">
        <v>130</v>
      </c>
      <c r="B9" s="92"/>
      <c r="C9" s="86"/>
      <c r="D9" s="89" t="s">
        <v>131</v>
      </c>
      <c r="E9" s="105" t="s">
        <v>132</v>
      </c>
      <c r="F9" s="105"/>
      <c r="G9" s="88"/>
      <c r="H9" s="89" t="s">
        <v>133</v>
      </c>
      <c r="I9" s="105" t="s">
        <v>179</v>
      </c>
      <c r="J9" s="105"/>
      <c r="K9" s="105"/>
    </row>
    <row r="10" spans="1:11" ht="16.5">
      <c r="A10" s="92" t="s">
        <v>161</v>
      </c>
      <c r="B10" s="92"/>
      <c r="C10" s="86"/>
      <c r="D10" s="89" t="s">
        <v>131</v>
      </c>
      <c r="E10" s="105" t="s">
        <v>134</v>
      </c>
      <c r="F10" s="105"/>
      <c r="G10" s="88"/>
      <c r="H10" s="89" t="s">
        <v>133</v>
      </c>
      <c r="I10" s="105" t="s">
        <v>162</v>
      </c>
      <c r="J10" s="105"/>
      <c r="K10" s="105"/>
    </row>
    <row r="11" spans="1:11" ht="16.5">
      <c r="A11" s="92" t="s">
        <v>180</v>
      </c>
      <c r="B11" s="92"/>
      <c r="C11" s="86"/>
      <c r="D11" s="89" t="s">
        <v>131</v>
      </c>
      <c r="E11" s="105" t="s">
        <v>135</v>
      </c>
      <c r="F11" s="105"/>
      <c r="G11" s="88"/>
      <c r="H11" s="89" t="s">
        <v>133</v>
      </c>
      <c r="I11" s="131" t="s">
        <v>167</v>
      </c>
      <c r="J11" s="131"/>
      <c r="K11" s="131"/>
    </row>
    <row r="12" spans="1:11" ht="16.5">
      <c r="A12" s="92" t="s">
        <v>165</v>
      </c>
      <c r="B12" s="92"/>
      <c r="C12" s="86"/>
      <c r="D12" s="89" t="s">
        <v>131</v>
      </c>
      <c r="E12" s="92" t="s">
        <v>183</v>
      </c>
      <c r="F12" s="92"/>
      <c r="G12" s="88"/>
      <c r="H12" s="89" t="s">
        <v>133</v>
      </c>
      <c r="I12" s="105" t="s">
        <v>167</v>
      </c>
      <c r="J12" s="105"/>
      <c r="K12" s="105"/>
    </row>
    <row r="13" spans="1:11" ht="16.5">
      <c r="A13" s="92" t="s">
        <v>181</v>
      </c>
      <c r="B13" s="92"/>
      <c r="C13" s="86"/>
      <c r="D13" s="89" t="s">
        <v>131</v>
      </c>
      <c r="E13" s="105" t="s">
        <v>169</v>
      </c>
      <c r="F13" s="105"/>
      <c r="G13" s="105"/>
      <c r="H13" s="89" t="s">
        <v>133</v>
      </c>
      <c r="I13" s="105" t="s">
        <v>167</v>
      </c>
      <c r="J13" s="105"/>
      <c r="K13" s="105"/>
    </row>
    <row r="14" spans="1:11" ht="16.5">
      <c r="A14" s="92" t="s">
        <v>170</v>
      </c>
      <c r="B14" s="92"/>
      <c r="C14" s="86"/>
      <c r="D14" s="89" t="s">
        <v>131</v>
      </c>
      <c r="E14" s="105" t="s">
        <v>136</v>
      </c>
      <c r="F14" s="105"/>
      <c r="G14" s="88"/>
      <c r="H14" s="89" t="s">
        <v>133</v>
      </c>
      <c r="I14" s="105" t="s">
        <v>167</v>
      </c>
      <c r="J14" s="105"/>
      <c r="K14" s="105"/>
    </row>
    <row r="15" spans="1:11" ht="16.5">
      <c r="A15" s="92" t="s">
        <v>137</v>
      </c>
      <c r="B15" s="92"/>
      <c r="C15" s="86"/>
      <c r="D15" s="89" t="s">
        <v>131</v>
      </c>
      <c r="E15" s="105" t="s">
        <v>138</v>
      </c>
      <c r="F15" s="105"/>
      <c r="G15" s="88"/>
      <c r="H15" s="89" t="s">
        <v>133</v>
      </c>
      <c r="I15" s="105" t="s">
        <v>167</v>
      </c>
      <c r="J15" s="105"/>
      <c r="K15" s="105"/>
    </row>
    <row r="16" spans="1:11" ht="16.5">
      <c r="A16" s="92" t="s">
        <v>139</v>
      </c>
      <c r="B16" s="92"/>
      <c r="C16" s="86"/>
      <c r="D16" s="89" t="s">
        <v>131</v>
      </c>
      <c r="E16" s="105" t="s">
        <v>140</v>
      </c>
      <c r="F16" s="105"/>
      <c r="G16" s="88"/>
      <c r="H16" s="89" t="s">
        <v>133</v>
      </c>
      <c r="I16" s="105" t="s">
        <v>182</v>
      </c>
      <c r="J16" s="105"/>
      <c r="K16" s="105"/>
    </row>
    <row r="17" spans="1:11" ht="16.5">
      <c r="A17" s="76" t="s">
        <v>150</v>
      </c>
      <c r="B17" s="75"/>
      <c r="C17" s="88"/>
      <c r="D17" s="88"/>
      <c r="E17" s="88"/>
      <c r="F17" s="88"/>
      <c r="G17" s="88"/>
      <c r="H17" s="88"/>
    </row>
    <row r="18" spans="1:11">
      <c r="A18" s="144" t="s">
        <v>2</v>
      </c>
      <c r="B18" s="144" t="s">
        <v>51</v>
      </c>
      <c r="C18" s="144" t="s">
        <v>52</v>
      </c>
      <c r="D18" s="144" t="s">
        <v>53</v>
      </c>
      <c r="E18" s="146" t="s">
        <v>54</v>
      </c>
      <c r="F18" s="146" t="s">
        <v>55</v>
      </c>
      <c r="G18" s="148" t="s">
        <v>12</v>
      </c>
      <c r="H18" s="149"/>
      <c r="I18" s="144" t="s">
        <v>8</v>
      </c>
      <c r="J18" s="146" t="s">
        <v>43</v>
      </c>
      <c r="K18" s="144" t="s">
        <v>11</v>
      </c>
    </row>
    <row r="19" spans="1:11">
      <c r="A19" s="145"/>
      <c r="B19" s="145"/>
      <c r="C19" s="145"/>
      <c r="D19" s="145"/>
      <c r="E19" s="147"/>
      <c r="F19" s="147"/>
      <c r="G19" s="22" t="s">
        <v>56</v>
      </c>
      <c r="H19" s="22" t="s">
        <v>57</v>
      </c>
      <c r="I19" s="145"/>
      <c r="J19" s="150"/>
      <c r="K19" s="145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3">
        <v>7</v>
      </c>
      <c r="K20" s="24">
        <v>8</v>
      </c>
    </row>
    <row r="21" spans="1:11">
      <c r="A21" s="25">
        <v>1</v>
      </c>
      <c r="B21" s="26" t="s">
        <v>120</v>
      </c>
      <c r="C21" s="27" t="s">
        <v>121</v>
      </c>
      <c r="D21" s="27" t="s">
        <v>26</v>
      </c>
      <c r="E21" s="28" t="s">
        <v>58</v>
      </c>
      <c r="F21" s="27">
        <v>1994</v>
      </c>
      <c r="G21" s="25">
        <v>1</v>
      </c>
      <c r="H21" s="25">
        <v>1</v>
      </c>
      <c r="I21" s="29">
        <v>548000</v>
      </c>
      <c r="J21" s="29">
        <v>548000</v>
      </c>
      <c r="K21" s="32" t="s">
        <v>189</v>
      </c>
    </row>
    <row r="22" spans="1:11">
      <c r="A22" s="25">
        <v>2</v>
      </c>
      <c r="B22" s="26" t="s">
        <v>122</v>
      </c>
      <c r="C22" s="27" t="s">
        <v>123</v>
      </c>
      <c r="D22" s="27" t="s">
        <v>26</v>
      </c>
      <c r="E22" s="28" t="s">
        <v>58</v>
      </c>
      <c r="F22" s="27"/>
      <c r="G22" s="25">
        <v>1</v>
      </c>
      <c r="H22" s="25">
        <v>1</v>
      </c>
      <c r="I22" s="29"/>
      <c r="J22" s="29">
        <v>0</v>
      </c>
      <c r="K22" s="32" t="s">
        <v>189</v>
      </c>
    </row>
    <row r="23" spans="1:11">
      <c r="A23" s="49">
        <v>3</v>
      </c>
      <c r="B23" s="50" t="s">
        <v>32</v>
      </c>
      <c r="C23" s="51" t="s">
        <v>124</v>
      </c>
      <c r="D23" s="51" t="s">
        <v>26</v>
      </c>
      <c r="E23" s="52" t="s">
        <v>58</v>
      </c>
      <c r="F23" s="51">
        <v>2000</v>
      </c>
      <c r="G23" s="53">
        <v>2</v>
      </c>
      <c r="H23" s="53">
        <v>2</v>
      </c>
      <c r="I23" s="54">
        <v>300000</v>
      </c>
      <c r="J23" s="54">
        <v>600000</v>
      </c>
      <c r="K23" s="32" t="s">
        <v>189</v>
      </c>
    </row>
    <row r="24" spans="1:11">
      <c r="A24" s="65"/>
      <c r="B24" s="141" t="s">
        <v>128</v>
      </c>
      <c r="C24" s="142"/>
      <c r="D24" s="142"/>
      <c r="E24" s="142"/>
      <c r="F24" s="143"/>
      <c r="G24" s="66">
        <f>SUM(G21:G23)</f>
        <v>4</v>
      </c>
      <c r="H24" s="66">
        <f>SUM(H21:H23)</f>
        <v>4</v>
      </c>
      <c r="I24" s="67">
        <f>SUM(I21:I23)</f>
        <v>848000</v>
      </c>
      <c r="J24" s="67">
        <f>SUM(J21:J23)</f>
        <v>1148000</v>
      </c>
      <c r="K24" s="66"/>
    </row>
    <row r="25" spans="1:11" ht="15.75">
      <c r="A25" s="104" t="s">
        <v>142</v>
      </c>
      <c r="B25" s="104"/>
      <c r="C25" s="104"/>
      <c r="D25" s="21"/>
      <c r="E25" s="21"/>
      <c r="F25" s="21"/>
      <c r="G25" s="89"/>
      <c r="H25" s="89"/>
      <c r="I25" s="106" t="s">
        <v>184</v>
      </c>
      <c r="J25" s="106"/>
      <c r="K25" s="106"/>
    </row>
    <row r="26" spans="1:11" ht="15.75">
      <c r="A26" s="140" t="s">
        <v>143</v>
      </c>
      <c r="B26" s="140"/>
      <c r="C26" s="140"/>
      <c r="D26" s="21"/>
      <c r="E26" s="140"/>
      <c r="F26" s="140"/>
      <c r="G26" s="140"/>
      <c r="H26" s="90"/>
      <c r="I26" s="104" t="s">
        <v>178</v>
      </c>
      <c r="J26" s="104"/>
      <c r="K26" s="104"/>
    </row>
    <row r="27" spans="1:11" ht="15.7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ht="15.75">
      <c r="A28" s="21"/>
      <c r="B28" s="21"/>
      <c r="C28" s="21"/>
      <c r="D28" s="21"/>
      <c r="E28" s="21"/>
      <c r="F28" s="21"/>
      <c r="G28" s="21"/>
      <c r="H28" s="21"/>
      <c r="J28" s="21"/>
      <c r="K28" s="21"/>
    </row>
    <row r="29" spans="1:11" ht="15.7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ht="15.7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</row>
    <row r="31" spans="1:11" ht="15.7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spans="1:11" ht="15.75">
      <c r="A32" s="104" t="s">
        <v>146</v>
      </c>
      <c r="B32" s="104"/>
      <c r="C32" s="104"/>
      <c r="D32" s="21"/>
      <c r="E32" s="21"/>
      <c r="F32" s="21"/>
      <c r="G32" s="21"/>
      <c r="H32" s="21"/>
      <c r="I32" s="104" t="s">
        <v>177</v>
      </c>
      <c r="J32" s="104"/>
      <c r="K32" s="104"/>
    </row>
    <row r="33" spans="1:11" ht="15.7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5.7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</row>
  </sheetData>
  <mergeCells count="42">
    <mergeCell ref="B24:F24"/>
    <mergeCell ref="A26:C26"/>
    <mergeCell ref="E26:G26"/>
    <mergeCell ref="I26:K26"/>
    <mergeCell ref="A32:C32"/>
    <mergeCell ref="I32:K32"/>
    <mergeCell ref="A25:C25"/>
    <mergeCell ref="I25:K25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5:K5"/>
    <mergeCell ref="A1:D1"/>
    <mergeCell ref="G1:K1"/>
    <mergeCell ref="A2:D2"/>
    <mergeCell ref="G2:K2"/>
    <mergeCell ref="A3:D3"/>
  </mergeCells>
  <pageMargins left="0.9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2016-06-06T03:04:54Z</cp:lastPrinted>
  <dcterms:created xsi:type="dcterms:W3CDTF">2014-09-06T02:10:41Z</dcterms:created>
  <dcterms:modified xsi:type="dcterms:W3CDTF">2016-06-30T02:36:26Z</dcterms:modified>
</cp:coreProperties>
</file>